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jutzeler\Documents\MMMS\MMMS 2023\"/>
    </mc:Choice>
  </mc:AlternateContent>
  <bookViews>
    <workbookView xWindow="-30" yWindow="7530" windowWidth="15600" windowHeight="5220" firstSheet="6" activeTab="9"/>
  </bookViews>
  <sheets>
    <sheet name="Resultate SpS Wo 1 - 2017-19" sheetId="10" r:id="rId1"/>
    <sheet name="Resultate SpS Wo 2 - 2017-19" sheetId="7" r:id="rId2"/>
    <sheet name="Resultate SpS Wo 3 - 2017-19" sheetId="9" r:id="rId3"/>
    <sheet name="Resultate 2016, SpSWo 1+2+3" sheetId="8" r:id="rId4"/>
    <sheet name="Resultate 2017, SpSWo 1+2+3" sheetId="11" r:id="rId5"/>
    <sheet name="Resultate 2018, SpSWo 1+2+3 " sheetId="13" r:id="rId6"/>
    <sheet name="Resultate 2019 1+2+3" sheetId="14" r:id="rId7"/>
    <sheet name=" Resultate 2021 1+2" sheetId="15" r:id="rId8"/>
    <sheet name=" Resultate 2022 1+2+3" sheetId="19" r:id="rId9"/>
    <sheet name="  2023 1+2" sheetId="18" r:id="rId10"/>
    <sheet name=" Jahrg. + Liz.Nrn." sheetId="20" r:id="rId11"/>
    <sheet name="Tabelle2" sheetId="17" r:id="rId12"/>
    <sheet name="Tabelle1" sheetId="12" r:id="rId13"/>
  </sheets>
  <definedNames>
    <definedName name="_xlnm._FilterDatabase" localSheetId="9" hidden="1">'  2023 1+2'!$A$5:$R$5</definedName>
    <definedName name="_xlnm._FilterDatabase" localSheetId="10" hidden="1">' Jahrg. + Liz.Nrn.'!$A$5:$R$5</definedName>
    <definedName name="_xlnm._FilterDatabase" localSheetId="7" hidden="1">' Resultate 2021 1+2'!$A$5:$R$5</definedName>
    <definedName name="_xlnm._FilterDatabase" localSheetId="8" hidden="1">' Resultate 2022 1+2+3'!$A$5:$R$5</definedName>
    <definedName name="_xlnm._FilterDatabase" localSheetId="3" hidden="1">'Resultate 2016, SpSWo 1+2+3'!$A$5:$R$5</definedName>
    <definedName name="_xlnm._FilterDatabase" localSheetId="4" hidden="1">'Resultate 2017, SpSWo 1+2+3'!$A$5:$R$5</definedName>
    <definedName name="_xlnm._FilterDatabase" localSheetId="5" hidden="1">'Resultate 2018, SpSWo 1+2+3 '!$A$5:$R$5</definedName>
    <definedName name="_xlnm._FilterDatabase" localSheetId="6" hidden="1">'Resultate 2019 1+2+3'!$A$5:$R$5</definedName>
    <definedName name="_xlnm._FilterDatabase" localSheetId="0" hidden="1">'Resultate SpS Wo 1 - 2017-19'!$A$5:$R$5</definedName>
    <definedName name="_xlnm._FilterDatabase" localSheetId="1" hidden="1">'Resultate SpS Wo 2 - 2017-19'!$A$5:$R$5</definedName>
    <definedName name="_xlnm._FilterDatabase" localSheetId="2" hidden="1">'Resultate SpS Wo 3 - 2017-19'!$A$5:$R$5</definedName>
  </definedNames>
  <calcPr calcId="162913"/>
</workbook>
</file>

<file path=xl/calcChain.xml><?xml version="1.0" encoding="utf-8"?>
<calcChain xmlns="http://schemas.openxmlformats.org/spreadsheetml/2006/main">
  <c r="H25" i="18" l="1"/>
  <c r="H21" i="18" l="1"/>
  <c r="H26" i="18"/>
  <c r="H27" i="18"/>
  <c r="H28" i="18" l="1"/>
  <c r="H24" i="18"/>
  <c r="H22" i="18"/>
  <c r="H23" i="18"/>
  <c r="H13" i="18"/>
  <c r="H12" i="18"/>
  <c r="H11" i="18"/>
  <c r="H10" i="18"/>
  <c r="H9" i="18"/>
  <c r="H8" i="18"/>
  <c r="H7" i="18"/>
  <c r="H6" i="18"/>
  <c r="G44" i="19" l="1"/>
  <c r="F44" i="19"/>
  <c r="E44" i="19"/>
  <c r="D44" i="19"/>
  <c r="C44" i="19"/>
  <c r="I43" i="19"/>
  <c r="H43" i="19"/>
  <c r="I42" i="19"/>
  <c r="H42" i="19"/>
  <c r="I41" i="19"/>
  <c r="H41" i="19"/>
  <c r="I40" i="19"/>
  <c r="H40" i="19"/>
  <c r="I39" i="19"/>
  <c r="H39" i="19"/>
  <c r="I38" i="19"/>
  <c r="H38" i="19"/>
  <c r="I37" i="19"/>
  <c r="H37" i="19"/>
  <c r="I36" i="19"/>
  <c r="H36" i="19"/>
  <c r="H44" i="19" s="1"/>
  <c r="G29" i="19"/>
  <c r="F29" i="19"/>
  <c r="E29" i="19"/>
  <c r="D29" i="19"/>
  <c r="C29" i="19"/>
  <c r="I28" i="19"/>
  <c r="H28" i="19"/>
  <c r="I27" i="19"/>
  <c r="H27" i="19"/>
  <c r="I26" i="19"/>
  <c r="H26" i="19"/>
  <c r="I25" i="19"/>
  <c r="H25" i="19"/>
  <c r="I24" i="19"/>
  <c r="H24" i="19"/>
  <c r="I23" i="19"/>
  <c r="H23" i="19"/>
  <c r="I22" i="19"/>
  <c r="H22" i="19"/>
  <c r="I21" i="19"/>
  <c r="H21" i="19"/>
  <c r="H29" i="19" s="1"/>
  <c r="G14" i="19"/>
  <c r="F14" i="19"/>
  <c r="E14" i="19"/>
  <c r="D14" i="19"/>
  <c r="C14" i="19"/>
  <c r="I13" i="19"/>
  <c r="H13" i="19"/>
  <c r="I12" i="19"/>
  <c r="H12" i="19"/>
  <c r="I11" i="19"/>
  <c r="H11" i="19"/>
  <c r="I10" i="19"/>
  <c r="H10" i="19"/>
  <c r="I9" i="19"/>
  <c r="H9" i="19"/>
  <c r="I8" i="19"/>
  <c r="H8" i="19"/>
  <c r="I7" i="19"/>
  <c r="H7" i="19"/>
  <c r="I6" i="19"/>
  <c r="H6" i="19"/>
  <c r="H14" i="19" s="1"/>
  <c r="H44" i="18" l="1"/>
  <c r="G44" i="18"/>
  <c r="F44" i="18"/>
  <c r="E44" i="18"/>
  <c r="I38" i="18"/>
  <c r="I43" i="18"/>
  <c r="D44" i="18"/>
  <c r="C44" i="18"/>
  <c r="I42" i="18"/>
  <c r="I41" i="18"/>
  <c r="I40" i="18"/>
  <c r="I39" i="18"/>
  <c r="I37" i="18"/>
  <c r="I36" i="18"/>
  <c r="G29" i="18"/>
  <c r="F29" i="18"/>
  <c r="E29" i="18"/>
  <c r="D29" i="18"/>
  <c r="C29" i="18"/>
  <c r="I28" i="18"/>
  <c r="I27" i="18"/>
  <c r="I26" i="18"/>
  <c r="I25" i="18"/>
  <c r="I24" i="18"/>
  <c r="I23" i="18"/>
  <c r="I22" i="18"/>
  <c r="I21" i="18"/>
  <c r="H29" i="18"/>
  <c r="G14" i="18"/>
  <c r="F14" i="18"/>
  <c r="E14" i="18"/>
  <c r="D14" i="18"/>
  <c r="C14" i="18"/>
  <c r="I13" i="18"/>
  <c r="I12" i="18"/>
  <c r="I11" i="18"/>
  <c r="I10" i="18"/>
  <c r="I9" i="18"/>
  <c r="I8" i="18"/>
  <c r="I7" i="18"/>
  <c r="I6" i="18"/>
  <c r="H14" i="18"/>
  <c r="H29" i="15" l="1"/>
  <c r="H28" i="15"/>
  <c r="H27" i="15"/>
  <c r="H26" i="15"/>
  <c r="H25" i="15"/>
  <c r="H24" i="15"/>
  <c r="H23" i="15"/>
  <c r="H22" i="15"/>
  <c r="H21" i="15"/>
  <c r="H14" i="15"/>
  <c r="H13" i="15"/>
  <c r="H12" i="15"/>
  <c r="H11" i="15"/>
  <c r="H10" i="15"/>
  <c r="H9" i="15"/>
  <c r="H8" i="15"/>
  <c r="H7" i="15"/>
  <c r="H6" i="15"/>
  <c r="I41" i="15" l="1"/>
  <c r="I40" i="15"/>
  <c r="I39" i="15"/>
  <c r="I43" i="15"/>
  <c r="I38" i="15"/>
  <c r="I37" i="15"/>
  <c r="I36" i="15"/>
  <c r="I9" i="14"/>
  <c r="I8" i="14"/>
  <c r="I7" i="14"/>
  <c r="G29" i="15"/>
  <c r="F29" i="15"/>
  <c r="E29" i="15"/>
  <c r="D29" i="15"/>
  <c r="C29" i="15"/>
  <c r="I28" i="15"/>
  <c r="I27" i="15"/>
  <c r="I26" i="15"/>
  <c r="I25" i="15"/>
  <c r="I24" i="15"/>
  <c r="I23" i="15"/>
  <c r="I22" i="15"/>
  <c r="I21" i="15"/>
  <c r="G14" i="15"/>
  <c r="F14" i="15"/>
  <c r="E14" i="15"/>
  <c r="D14" i="15"/>
  <c r="C14" i="15"/>
  <c r="I13" i="15"/>
  <c r="I12" i="15"/>
  <c r="I11" i="15"/>
  <c r="I10" i="15"/>
  <c r="I9" i="15"/>
  <c r="I8" i="15"/>
  <c r="I7" i="15"/>
  <c r="I6" i="15"/>
  <c r="G44" i="14"/>
  <c r="F44" i="14"/>
  <c r="E44" i="14"/>
  <c r="D44" i="14"/>
  <c r="C44" i="14"/>
  <c r="I43" i="14"/>
  <c r="H43" i="14"/>
  <c r="I42" i="14"/>
  <c r="H42" i="14"/>
  <c r="I41" i="14"/>
  <c r="H41" i="14"/>
  <c r="I40" i="14"/>
  <c r="H40" i="14"/>
  <c r="I39" i="14"/>
  <c r="H39" i="14"/>
  <c r="I38" i="14"/>
  <c r="H38" i="14"/>
  <c r="I37" i="14"/>
  <c r="H37" i="14"/>
  <c r="I36" i="14"/>
  <c r="H36" i="14"/>
  <c r="G29" i="14"/>
  <c r="F29" i="14"/>
  <c r="E29" i="14"/>
  <c r="D29" i="14"/>
  <c r="C29" i="14"/>
  <c r="I28" i="14"/>
  <c r="H28" i="14"/>
  <c r="I27" i="14"/>
  <c r="H27" i="14"/>
  <c r="I26" i="14"/>
  <c r="H26" i="14"/>
  <c r="I25" i="14"/>
  <c r="H25" i="14"/>
  <c r="I24" i="14"/>
  <c r="H24" i="14"/>
  <c r="I23" i="14"/>
  <c r="H23" i="14"/>
  <c r="I22" i="14"/>
  <c r="H22" i="14"/>
  <c r="I21" i="14"/>
  <c r="H21" i="14"/>
  <c r="G14" i="14"/>
  <c r="F14" i="14"/>
  <c r="E14" i="14"/>
  <c r="D14" i="14"/>
  <c r="C14" i="14"/>
  <c r="I13" i="14"/>
  <c r="H13" i="14"/>
  <c r="I12" i="14"/>
  <c r="H12" i="14"/>
  <c r="I11" i="14"/>
  <c r="H11" i="14"/>
  <c r="I10" i="14"/>
  <c r="H10" i="14"/>
  <c r="H9" i="14"/>
  <c r="H8" i="14"/>
  <c r="H7" i="14"/>
  <c r="I6" i="14"/>
  <c r="H6" i="14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D44" i="9"/>
  <c r="E44" i="9"/>
  <c r="F44" i="9"/>
  <c r="G44" i="9"/>
  <c r="C44" i="9"/>
  <c r="D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H38" i="9"/>
  <c r="H39" i="9"/>
  <c r="H40" i="9"/>
  <c r="H41" i="9"/>
  <c r="H42" i="9"/>
  <c r="H43" i="9"/>
  <c r="H37" i="9"/>
  <c r="H8" i="7"/>
  <c r="H9" i="7"/>
  <c r="H10" i="7"/>
  <c r="H11" i="7"/>
  <c r="H12" i="7"/>
  <c r="H13" i="7"/>
  <c r="H14" i="7"/>
  <c r="H7" i="7"/>
  <c r="G31" i="7"/>
  <c r="F31" i="7"/>
  <c r="E31" i="7"/>
  <c r="D31" i="7"/>
  <c r="C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H38" i="7"/>
  <c r="I38" i="7"/>
  <c r="D46" i="7"/>
  <c r="H39" i="7"/>
  <c r="I39" i="7" s="1"/>
  <c r="H9" i="10"/>
  <c r="H10" i="10"/>
  <c r="H11" i="10"/>
  <c r="H12" i="10"/>
  <c r="H13" i="10"/>
  <c r="H7" i="10"/>
  <c r="H8" i="10"/>
  <c r="H6" i="10"/>
  <c r="H10" i="13"/>
  <c r="H11" i="13"/>
  <c r="H12" i="13"/>
  <c r="H13" i="13"/>
  <c r="H8" i="13"/>
  <c r="H9" i="13"/>
  <c r="H7" i="13"/>
  <c r="H6" i="13"/>
  <c r="G44" i="13"/>
  <c r="F44" i="13"/>
  <c r="E44" i="13"/>
  <c r="D44" i="13"/>
  <c r="C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7" i="13"/>
  <c r="H37" i="13"/>
  <c r="I36" i="13"/>
  <c r="H36" i="13"/>
  <c r="G29" i="13"/>
  <c r="F29" i="13"/>
  <c r="E29" i="13"/>
  <c r="D29" i="13"/>
  <c r="C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G14" i="13"/>
  <c r="F14" i="13"/>
  <c r="E14" i="13"/>
  <c r="D14" i="13"/>
  <c r="C14" i="13"/>
  <c r="I13" i="13"/>
  <c r="I12" i="13"/>
  <c r="I11" i="13"/>
  <c r="I10" i="13"/>
  <c r="I9" i="13"/>
  <c r="I8" i="13"/>
  <c r="I7" i="13"/>
  <c r="I6" i="13"/>
  <c r="G14" i="9"/>
  <c r="F14" i="9"/>
  <c r="E14" i="9"/>
  <c r="D14" i="9"/>
  <c r="C14" i="9"/>
  <c r="G15" i="7"/>
  <c r="F15" i="7"/>
  <c r="E15" i="7"/>
  <c r="D15" i="7"/>
  <c r="C15" i="7"/>
  <c r="I14" i="7"/>
  <c r="I13" i="7"/>
  <c r="I12" i="7"/>
  <c r="I11" i="7"/>
  <c r="I10" i="7"/>
  <c r="I9" i="7"/>
  <c r="I8" i="7"/>
  <c r="I7" i="7"/>
  <c r="G14" i="10"/>
  <c r="F14" i="10"/>
  <c r="E14" i="10"/>
  <c r="D14" i="10"/>
  <c r="C14" i="10"/>
  <c r="I13" i="10"/>
  <c r="I12" i="10"/>
  <c r="I11" i="10"/>
  <c r="I10" i="10"/>
  <c r="I9" i="10"/>
  <c r="I8" i="10"/>
  <c r="I7" i="10"/>
  <c r="I6" i="10"/>
  <c r="G44" i="11"/>
  <c r="G29" i="11"/>
  <c r="G14" i="11"/>
  <c r="F14" i="11"/>
  <c r="D44" i="11"/>
  <c r="C14" i="11"/>
  <c r="D14" i="11"/>
  <c r="D29" i="11"/>
  <c r="G29" i="9"/>
  <c r="F29" i="9"/>
  <c r="F44" i="11"/>
  <c r="I43" i="11"/>
  <c r="H43" i="11"/>
  <c r="I42" i="11"/>
  <c r="H42" i="11"/>
  <c r="I41" i="11"/>
  <c r="H41" i="11"/>
  <c r="I40" i="11"/>
  <c r="H40" i="11"/>
  <c r="I39" i="11"/>
  <c r="H39" i="11"/>
  <c r="I38" i="11"/>
  <c r="H38" i="11"/>
  <c r="I37" i="11"/>
  <c r="H37" i="11"/>
  <c r="I36" i="11"/>
  <c r="H36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H6" i="11"/>
  <c r="I6" i="11"/>
  <c r="H7" i="11"/>
  <c r="I7" i="11"/>
  <c r="H8" i="11"/>
  <c r="I8" i="11"/>
  <c r="H9" i="11"/>
  <c r="I9" i="11"/>
  <c r="H10" i="11"/>
  <c r="I10" i="11"/>
  <c r="H11" i="11"/>
  <c r="I11" i="11"/>
  <c r="H12" i="11"/>
  <c r="I12" i="11"/>
  <c r="H13" i="11"/>
  <c r="I13" i="11"/>
  <c r="F29" i="11"/>
  <c r="E14" i="11"/>
  <c r="E44" i="11"/>
  <c r="C44" i="11"/>
  <c r="E29" i="11"/>
  <c r="C29" i="11"/>
  <c r="E29" i="9"/>
  <c r="I36" i="8"/>
  <c r="I43" i="8"/>
  <c r="I42" i="8"/>
  <c r="I41" i="8"/>
  <c r="I40" i="8"/>
  <c r="I39" i="8"/>
  <c r="I38" i="8"/>
  <c r="I37" i="8"/>
  <c r="I22" i="8"/>
  <c r="I23" i="8"/>
  <c r="I24" i="8"/>
  <c r="I25" i="8"/>
  <c r="I26" i="8"/>
  <c r="I27" i="8"/>
  <c r="I28" i="8"/>
  <c r="I21" i="8"/>
  <c r="I8" i="8"/>
  <c r="I9" i="8"/>
  <c r="I10" i="8"/>
  <c r="I11" i="8"/>
  <c r="I12" i="8"/>
  <c r="I13" i="8"/>
  <c r="I7" i="8"/>
  <c r="I6" i="8"/>
  <c r="C29" i="9"/>
  <c r="H13" i="8"/>
  <c r="H12" i="8"/>
  <c r="H11" i="8"/>
  <c r="H10" i="8"/>
  <c r="H9" i="8"/>
  <c r="H8" i="8"/>
  <c r="H7" i="8"/>
  <c r="H22" i="10"/>
  <c r="I22" i="10" s="1"/>
  <c r="H23" i="10"/>
  <c r="I23" i="10" s="1"/>
  <c r="H28" i="10"/>
  <c r="I28" i="10" s="1"/>
  <c r="H27" i="10"/>
  <c r="I27" i="10" s="1"/>
  <c r="H26" i="10"/>
  <c r="I26" i="10" s="1"/>
  <c r="H25" i="10"/>
  <c r="I25" i="10" s="1"/>
  <c r="H24" i="10"/>
  <c r="I24" i="10" s="1"/>
  <c r="G44" i="10"/>
  <c r="F44" i="10"/>
  <c r="E44" i="10"/>
  <c r="D44" i="10"/>
  <c r="C44" i="10"/>
  <c r="I43" i="10"/>
  <c r="I42" i="10"/>
  <c r="I41" i="10"/>
  <c r="I40" i="10"/>
  <c r="I39" i="10"/>
  <c r="I38" i="10"/>
  <c r="I37" i="10"/>
  <c r="I36" i="10"/>
  <c r="G46" i="7"/>
  <c r="F46" i="7"/>
  <c r="E46" i="7"/>
  <c r="C46" i="7"/>
  <c r="H45" i="7"/>
  <c r="I45" i="7"/>
  <c r="H44" i="7"/>
  <c r="I44" i="7"/>
  <c r="H43" i="7"/>
  <c r="I43" i="7"/>
  <c r="H42" i="7"/>
  <c r="I42" i="7"/>
  <c r="H41" i="7"/>
  <c r="I41" i="7"/>
  <c r="H40" i="7"/>
  <c r="I40" i="7"/>
  <c r="G29" i="10"/>
  <c r="F29" i="10"/>
  <c r="E29" i="10"/>
  <c r="D29" i="10"/>
  <c r="C29" i="10"/>
  <c r="H21" i="10"/>
  <c r="I21" i="10" s="1"/>
  <c r="G29" i="8"/>
  <c r="F29" i="8"/>
  <c r="E29" i="8"/>
  <c r="D29" i="8"/>
  <c r="C29" i="8"/>
  <c r="H28" i="8"/>
  <c r="H27" i="8"/>
  <c r="H26" i="8"/>
  <c r="H25" i="8"/>
  <c r="H24" i="8"/>
  <c r="H23" i="8"/>
  <c r="H22" i="8"/>
  <c r="H21" i="8"/>
  <c r="G44" i="8"/>
  <c r="F44" i="8"/>
  <c r="E44" i="8"/>
  <c r="D44" i="8"/>
  <c r="C44" i="8"/>
  <c r="H43" i="8"/>
  <c r="H42" i="8"/>
  <c r="H41" i="8"/>
  <c r="H40" i="8"/>
  <c r="H39" i="8"/>
  <c r="H38" i="8"/>
  <c r="H37" i="8"/>
  <c r="H36" i="8"/>
  <c r="H36" i="9"/>
  <c r="H6" i="8"/>
  <c r="G14" i="8"/>
  <c r="F14" i="8"/>
  <c r="E14" i="8"/>
  <c r="D14" i="8"/>
  <c r="C14" i="8"/>
</calcChain>
</file>

<file path=xl/sharedStrings.xml><?xml version="1.0" encoding="utf-8"?>
<sst xmlns="http://schemas.openxmlformats.org/spreadsheetml/2006/main" count="1045" uniqueCount="164">
  <si>
    <t>Aegerter</t>
  </si>
  <si>
    <t>Hans</t>
  </si>
  <si>
    <t>Hansruedi</t>
  </si>
  <si>
    <t>Daniel</t>
  </si>
  <si>
    <t>Stauffer</t>
  </si>
  <si>
    <t>Regina</t>
  </si>
  <si>
    <t>Christian</t>
  </si>
  <si>
    <t>Anton</t>
  </si>
  <si>
    <t>Schmutz</t>
  </si>
  <si>
    <t>Fritz</t>
  </si>
  <si>
    <t>Gottfried</t>
  </si>
  <si>
    <t>Jutzeler</t>
  </si>
  <si>
    <t>Kurt</t>
  </si>
  <si>
    <t>Schmitter</t>
  </si>
  <si>
    <t>Kämpfer</t>
  </si>
  <si>
    <t>Patrick</t>
  </si>
  <si>
    <t>Möri</t>
  </si>
  <si>
    <t>Total</t>
  </si>
  <si>
    <t>Ø</t>
  </si>
  <si>
    <t>Name</t>
  </si>
  <si>
    <t>Vorname</t>
  </si>
  <si>
    <t>Krättli</t>
  </si>
  <si>
    <t>Urs</t>
  </si>
  <si>
    <t>Dreier</t>
  </si>
  <si>
    <t>Dänzer</t>
  </si>
  <si>
    <t>Beat</t>
  </si>
  <si>
    <t>Reserve-/Aushilfsschützen</t>
  </si>
  <si>
    <t>1. Rde.</t>
  </si>
  <si>
    <t>2. Rde.</t>
  </si>
  <si>
    <t>3. Rde.</t>
  </si>
  <si>
    <t>4. Rde.</t>
  </si>
  <si>
    <t>5. Rde.</t>
  </si>
  <si>
    <t>Mannschaftschef:  H. Jutzeler - hj</t>
  </si>
  <si>
    <t xml:space="preserve">Mannschaftschef: H. Jutzeler - hj </t>
  </si>
  <si>
    <t>Güntensberger</t>
  </si>
  <si>
    <t>Marco</t>
  </si>
  <si>
    <t>Matic</t>
  </si>
  <si>
    <t>Ivan</t>
  </si>
  <si>
    <t>Staudenmann</t>
  </si>
  <si>
    <t>Samuel</t>
  </si>
  <si>
    <t>Mast</t>
  </si>
  <si>
    <t>Wilhelm</t>
  </si>
  <si>
    <t>Sutter</t>
  </si>
  <si>
    <t>2. Mannschaft:</t>
  </si>
  <si>
    <t xml:space="preserve">    </t>
  </si>
  <si>
    <t>3. Mannschaft:</t>
  </si>
  <si>
    <t>3. Mannschaft: (3. Liga Gr. 1)</t>
  </si>
  <si>
    <t>2. Mannschaft: (2. Liga Gr. 4)</t>
  </si>
  <si>
    <t>1. Mannschaft: ( . Liga Gr.  )</t>
  </si>
  <si>
    <t>Beutler</t>
  </si>
  <si>
    <t>Hans-Ruedi</t>
  </si>
  <si>
    <t>Hofstetter</t>
  </si>
  <si>
    <t>Michael</t>
  </si>
  <si>
    <t>Schneider</t>
  </si>
  <si>
    <t>Walker</t>
  </si>
  <si>
    <t>1. Mannschaft:</t>
  </si>
  <si>
    <t>Resultate MMMS 2016:</t>
  </si>
  <si>
    <t>Marthaler</t>
  </si>
  <si>
    <t>Ueli</t>
  </si>
  <si>
    <t xml:space="preserve">Bichsel </t>
  </si>
  <si>
    <t xml:space="preserve">Schmutz </t>
  </si>
  <si>
    <t>Walk</t>
  </si>
  <si>
    <t>(2. Liga Gr. 1)</t>
  </si>
  <si>
    <t>Mannschaftschef:  Chr. Stauffer</t>
  </si>
  <si>
    <t xml:space="preserve">Mannschaftschef: Fritz Schmutz </t>
  </si>
  <si>
    <t>Bigler</t>
  </si>
  <si>
    <t>Werner</t>
  </si>
  <si>
    <t>Güntensperger</t>
  </si>
  <si>
    <t>Bieri Roland, 54</t>
  </si>
  <si>
    <t>Kanobel Kurt, 46</t>
  </si>
  <si>
    <t>Stauffer Monika, 67</t>
  </si>
  <si>
    <t>3. Mannschaft</t>
  </si>
  <si>
    <t>Zürcher</t>
  </si>
  <si>
    <t>Peter</t>
  </si>
  <si>
    <t>Stofer</t>
  </si>
  <si>
    <t>Hans-Peter</t>
  </si>
  <si>
    <t>Bichsel</t>
  </si>
  <si>
    <t>Muhr Eduard, 48</t>
  </si>
  <si>
    <t>Greber Hans-R., 33</t>
  </si>
  <si>
    <t>Velten Pia, 75</t>
  </si>
  <si>
    <t>Rüfenacht Niklaus, 47</t>
  </si>
  <si>
    <t>Stofer Hanspeter, 52</t>
  </si>
  <si>
    <t>Zürcher Peter, 55</t>
  </si>
  <si>
    <t>Aegerter Gody, 38</t>
  </si>
  <si>
    <t>Gehrig</t>
  </si>
  <si>
    <t>Alfred</t>
  </si>
  <si>
    <t>Dreier Hans, 60</t>
  </si>
  <si>
    <t>Möri Daniel, 83</t>
  </si>
  <si>
    <t>Welten Pia, 75</t>
  </si>
  <si>
    <t>Marthaler Ueli, 75</t>
  </si>
  <si>
    <t>Schelling Albert, 64</t>
  </si>
  <si>
    <t xml:space="preserve">Jutzeler </t>
  </si>
  <si>
    <t xml:space="preserve">Marthaler </t>
  </si>
  <si>
    <t>Schaad</t>
  </si>
  <si>
    <t>Renato</t>
  </si>
  <si>
    <t>Dänzer Beat, 65</t>
  </si>
  <si>
    <t>Greber</t>
  </si>
  <si>
    <t xml:space="preserve">    Resultate MMMS 2017:</t>
  </si>
  <si>
    <t>Resultate MMMS 2017:</t>
  </si>
  <si>
    <r>
      <rPr>
        <b/>
        <sz val="11"/>
        <rFont val="Arial"/>
        <family val="2"/>
      </rPr>
      <t xml:space="preserve">      </t>
    </r>
    <r>
      <rPr>
        <b/>
        <u/>
        <sz val="11"/>
        <rFont val="Arial"/>
        <family val="2"/>
      </rPr>
      <t xml:space="preserve"> Resultate MMMS 2017:</t>
    </r>
  </si>
  <si>
    <t xml:space="preserve">    Resultate MMMS 2018:</t>
  </si>
  <si>
    <t>Muhr</t>
  </si>
  <si>
    <t>Eduard</t>
  </si>
  <si>
    <t>Resultate MMMS 2018:</t>
  </si>
  <si>
    <r>
      <rPr>
        <b/>
        <sz val="11"/>
        <rFont val="Arial"/>
        <family val="2"/>
      </rPr>
      <t xml:space="preserve">      </t>
    </r>
    <r>
      <rPr>
        <b/>
        <u/>
        <sz val="11"/>
        <rFont val="Arial"/>
        <family val="2"/>
      </rPr>
      <t xml:space="preserve"> Resultate MMMS 2018:</t>
    </r>
  </si>
  <si>
    <t>Schelling</t>
  </si>
  <si>
    <t>Albert</t>
  </si>
  <si>
    <t>Matic Ivan, 88</t>
  </si>
  <si>
    <t>308 561</t>
  </si>
  <si>
    <t>Pauli</t>
  </si>
  <si>
    <t>Bruno</t>
  </si>
  <si>
    <t>Zurbuchen Ingo, 77</t>
  </si>
  <si>
    <t>Resultate MMMS 2017</t>
  </si>
  <si>
    <t>Zurbuchen</t>
  </si>
  <si>
    <t>Ingo</t>
  </si>
  <si>
    <t xml:space="preserve">    Resultate MMMS 2019:</t>
  </si>
  <si>
    <t>Resultate MMMS 2019:</t>
  </si>
  <si>
    <r>
      <rPr>
        <b/>
        <sz val="11"/>
        <rFont val="Arial"/>
        <family val="2"/>
      </rPr>
      <t xml:space="preserve">      </t>
    </r>
    <r>
      <rPr>
        <b/>
        <u/>
        <sz val="11"/>
        <rFont val="Arial"/>
        <family val="2"/>
      </rPr>
      <t xml:space="preserve"> Resultate MMMS 2019:</t>
    </r>
  </si>
  <si>
    <t>Mannschaftschef: Regä Stauffer</t>
  </si>
  <si>
    <t>Resultate MMMS 2018</t>
  </si>
  <si>
    <t>Steiner</t>
  </si>
  <si>
    <t>184 730</t>
  </si>
  <si>
    <t>738 813</t>
  </si>
  <si>
    <t>Güntensperger Marco,88</t>
  </si>
  <si>
    <t>304 422</t>
  </si>
  <si>
    <t>Jörg</t>
  </si>
  <si>
    <t>Glatthard Stefanie, 89</t>
  </si>
  <si>
    <t>289 688</t>
  </si>
  <si>
    <t>Arcidiacono</t>
  </si>
  <si>
    <t>Manuel</t>
  </si>
  <si>
    <t>Suter</t>
  </si>
  <si>
    <t>Heinz</t>
  </si>
  <si>
    <t>Mannschaftschef:  Kurt Walk</t>
  </si>
  <si>
    <t>Mannschaftschef: Gehrig Alfred</t>
  </si>
  <si>
    <t>Mannschaftschef: Jutzeler Hans</t>
  </si>
  <si>
    <t>JG:</t>
  </si>
  <si>
    <t>243 054</t>
  </si>
  <si>
    <t xml:space="preserve">    Resultate MMMS 2021:</t>
  </si>
  <si>
    <t>Resultate MMMS 2021:</t>
  </si>
  <si>
    <r>
      <rPr>
        <b/>
        <sz val="11"/>
        <rFont val="Arial"/>
        <family val="2"/>
      </rPr>
      <t xml:space="preserve">      </t>
    </r>
    <r>
      <rPr>
        <b/>
        <u/>
        <sz val="11"/>
        <rFont val="Arial"/>
        <family val="2"/>
      </rPr>
      <t xml:space="preserve"> Resultate MMMS 2021:</t>
    </r>
  </si>
  <si>
    <t>Kämpfer Patrick, 85</t>
  </si>
  <si>
    <t>298 781</t>
  </si>
  <si>
    <t>(3. Mannschaft</t>
  </si>
  <si>
    <t>fällt 2021 aus !!! )</t>
  </si>
  <si>
    <t>Stauffer Chr,, 61</t>
  </si>
  <si>
    <t>122 632</t>
  </si>
  <si>
    <t xml:space="preserve">    Resultate MMMS 2022:</t>
  </si>
  <si>
    <t>Heckenmeyer</t>
  </si>
  <si>
    <t>Pascal</t>
  </si>
  <si>
    <t>Schmalstieg</t>
  </si>
  <si>
    <t>Dominik</t>
  </si>
  <si>
    <t>Sutter Kurt, 48</t>
  </si>
  <si>
    <t>190 742</t>
  </si>
  <si>
    <t>Gerber</t>
  </si>
  <si>
    <t>190 750</t>
  </si>
  <si>
    <t xml:space="preserve">    Resultate MMMS 2023:</t>
  </si>
  <si>
    <t>Mannschaftschef:  Walk Kurt</t>
  </si>
  <si>
    <t>Güntensperger Marco, 88</t>
  </si>
  <si>
    <t>Liz.Nr.:</t>
  </si>
  <si>
    <t>320'929</t>
  </si>
  <si>
    <t>152'143</t>
  </si>
  <si>
    <t>fällt 2023 aus!</t>
  </si>
  <si>
    <t xml:space="preserve">Mannschaftschef: </t>
  </si>
  <si>
    <t>Resultate MMMS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</si>
</sst>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sz val="12"/>
      <color theme="6" tint="-0.499984740745262"/>
      <name val="Arial"/>
      <family val="2"/>
    </font>
    <font>
      <sz val="12"/>
      <color rgb="FF008000"/>
      <name val="Arial"/>
      <family val="2"/>
    </font>
    <font>
      <sz val="12"/>
      <color rgb="FF006600"/>
      <name val="Arial"/>
      <family val="2"/>
    </font>
    <font>
      <sz val="12"/>
      <color theme="6"/>
      <name val="Arial"/>
      <family val="2"/>
    </font>
    <font>
      <b/>
      <sz val="12"/>
      <color rgb="FF0070C0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i/>
      <sz val="11"/>
      <color theme="0" tint="-0.34998626667073579"/>
      <name val="Arial"/>
      <family val="2"/>
    </font>
    <font>
      <b/>
      <i/>
      <sz val="10"/>
      <color rgb="FF00B05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B050"/>
      <name val="Arial"/>
      <family val="2"/>
    </font>
    <font>
      <i/>
      <sz val="10"/>
      <color rgb="FF00B05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i/>
      <u val="double"/>
      <sz val="12"/>
      <color rgb="FFFF0000"/>
      <name val="Arial"/>
      <family val="2"/>
    </font>
    <font>
      <b/>
      <i/>
      <u val="double"/>
      <sz val="12"/>
      <color rgb="FF0070C0"/>
      <name val="Arial"/>
      <family val="2"/>
    </font>
    <font>
      <b/>
      <sz val="12"/>
      <color theme="6" tint="-0.249977111117893"/>
      <name val="Arial"/>
      <family val="2"/>
    </font>
    <font>
      <sz val="12"/>
      <color theme="1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i/>
      <sz val="8"/>
      <color rgb="FFC00000"/>
      <name val="Arial"/>
      <family val="2"/>
    </font>
    <font>
      <i/>
      <sz val="9"/>
      <color rgb="FFC00000"/>
      <name val="Arial"/>
      <family val="2"/>
    </font>
    <font>
      <sz val="10"/>
      <color theme="6" tint="-0.499984740745262"/>
      <name val="Arial"/>
      <family val="2"/>
    </font>
    <font>
      <i/>
      <sz val="10"/>
      <color theme="6" tint="-0.499984740745262"/>
      <name val="Arial"/>
      <family val="2"/>
    </font>
    <font>
      <sz val="7"/>
      <color theme="6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1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9" fillId="0" borderId="0" xfId="0" applyFont="1" applyAlignment="1">
      <alignment horizontal="center"/>
    </xf>
    <xf numFmtId="0" fontId="2" fillId="0" borderId="2" xfId="0" applyFont="1" applyBorder="1"/>
    <xf numFmtId="0" fontId="17" fillId="0" borderId="0" xfId="0" applyFont="1"/>
    <xf numFmtId="0" fontId="7" fillId="2" borderId="0" xfId="0" applyFont="1" applyFill="1"/>
    <xf numFmtId="0" fontId="8" fillId="2" borderId="0" xfId="0" applyFont="1" applyFill="1"/>
    <xf numFmtId="0" fontId="18" fillId="0" borderId="0" xfId="0" applyFont="1" applyFill="1"/>
    <xf numFmtId="0" fontId="1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0" xfId="0" applyFont="1"/>
    <xf numFmtId="0" fontId="20" fillId="0" borderId="0" xfId="0" applyFont="1" applyFill="1"/>
    <xf numFmtId="0" fontId="21" fillId="0" borderId="0" xfId="0" applyFont="1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Fill="1"/>
    <xf numFmtId="0" fontId="19" fillId="0" borderId="0" xfId="0" applyFont="1"/>
    <xf numFmtId="0" fontId="6" fillId="3" borderId="0" xfId="0" applyFont="1" applyFill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26" fillId="0" borderId="0" xfId="0" applyFont="1" applyFill="1"/>
    <xf numFmtId="0" fontId="27" fillId="0" borderId="0" xfId="0" applyFont="1"/>
    <xf numFmtId="0" fontId="28" fillId="0" borderId="0" xfId="0" applyFont="1"/>
    <xf numFmtId="0" fontId="6" fillId="0" borderId="1" xfId="0" applyFont="1" applyFill="1" applyBorder="1"/>
    <xf numFmtId="0" fontId="29" fillId="0" borderId="0" xfId="0" applyFont="1" applyAlignment="1">
      <alignment horizontal="center"/>
    </xf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8" fillId="0" borderId="0" xfId="0" applyFont="1"/>
    <xf numFmtId="0" fontId="3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1" fillId="0" borderId="1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3" borderId="0" xfId="0" applyFont="1" applyFill="1" applyAlignment="1">
      <alignment horizontal="center"/>
    </xf>
    <xf numFmtId="0" fontId="2" fillId="0" borderId="0" xfId="0" applyFont="1" applyBorder="1"/>
    <xf numFmtId="0" fontId="35" fillId="0" borderId="0" xfId="0" applyFont="1" applyAlignment="1">
      <alignment horizontal="left"/>
    </xf>
    <xf numFmtId="0" fontId="2" fillId="4" borderId="1" xfId="0" applyFont="1" applyFill="1" applyBorder="1"/>
    <xf numFmtId="0" fontId="6" fillId="3" borderId="0" xfId="0" applyFont="1" applyFill="1" applyAlignment="1">
      <alignment horizontal="center"/>
    </xf>
    <xf numFmtId="0" fontId="2" fillId="0" borderId="3" xfId="0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19" fillId="0" borderId="1" xfId="0" applyFont="1" applyFill="1" applyBorder="1"/>
    <xf numFmtId="0" fontId="38" fillId="0" borderId="0" xfId="0" applyFont="1"/>
    <xf numFmtId="0" fontId="39" fillId="0" borderId="0" xfId="0" applyFont="1"/>
    <xf numFmtId="0" fontId="37" fillId="0" borderId="0" xfId="0" applyFont="1" applyAlignment="1">
      <alignment horizontal="left"/>
    </xf>
    <xf numFmtId="0" fontId="7" fillId="0" borderId="0" xfId="0" applyFont="1"/>
    <xf numFmtId="0" fontId="40" fillId="0" borderId="1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0" applyFont="1" applyFill="1" applyBorder="1"/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164" fontId="6" fillId="6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4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4" fillId="0" borderId="1" xfId="0" applyFont="1" applyFill="1" applyBorder="1"/>
    <xf numFmtId="0" fontId="14" fillId="0" borderId="0" xfId="0" applyFont="1" applyFill="1" applyBorder="1"/>
    <xf numFmtId="0" fontId="46" fillId="0" borderId="0" xfId="0" applyFont="1" applyFill="1"/>
    <xf numFmtId="0" fontId="47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4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L53"/>
  <sheetViews>
    <sheetView view="pageLayout" topLeftCell="A19" zoomScaleNormal="85" workbookViewId="0"/>
  </sheetViews>
  <sheetFormatPr baseColWidth="10" defaultRowHeight="12.75" x14ac:dyDescent="0.2"/>
  <cols>
    <col min="1" max="1" width="16" customWidth="1"/>
    <col min="2" max="2" width="12" customWidth="1"/>
    <col min="3" max="7" width="10" style="1" customWidth="1"/>
    <col min="8" max="9" width="10.28515625" style="1" customWidth="1"/>
    <col min="10" max="10" width="19.28515625" bestFit="1" customWidth="1"/>
  </cols>
  <sheetData>
    <row r="3" spans="1:11" ht="15.75" x14ac:dyDescent="0.25">
      <c r="A3" s="57" t="s">
        <v>55</v>
      </c>
      <c r="D3" s="15" t="s">
        <v>116</v>
      </c>
    </row>
    <row r="5" spans="1:11" s="4" customFormat="1" ht="15.75" x14ac:dyDescent="0.25">
      <c r="A5" s="2" t="s">
        <v>19</v>
      </c>
      <c r="B5" s="2" t="s">
        <v>20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17</v>
      </c>
      <c r="I5" s="3" t="s">
        <v>18</v>
      </c>
    </row>
    <row r="6" spans="1:11" s="4" customFormat="1" ht="15.75" x14ac:dyDescent="0.25">
      <c r="A6" s="19" t="s">
        <v>49</v>
      </c>
      <c r="B6" s="19" t="s">
        <v>50</v>
      </c>
      <c r="C6" s="77">
        <v>193</v>
      </c>
      <c r="D6" s="13">
        <v>189</v>
      </c>
      <c r="E6" s="13">
        <v>190</v>
      </c>
      <c r="F6" s="13">
        <v>187</v>
      </c>
      <c r="G6" s="13">
        <v>187</v>
      </c>
      <c r="H6" s="46">
        <f t="shared" ref="H6:H13" si="0">SUM(C6:G6)</f>
        <v>946</v>
      </c>
      <c r="I6" s="14">
        <f>AVERAGE(C6:G6)</f>
        <v>189.2</v>
      </c>
      <c r="J6" s="18"/>
      <c r="K6" s="18"/>
    </row>
    <row r="7" spans="1:11" s="4" customFormat="1" ht="15" x14ac:dyDescent="0.2">
      <c r="A7" s="10" t="s">
        <v>76</v>
      </c>
      <c r="B7" s="10" t="s">
        <v>3</v>
      </c>
      <c r="C7" s="11">
        <v>188</v>
      </c>
      <c r="D7" s="11">
        <v>184</v>
      </c>
      <c r="E7" s="11">
        <v>186</v>
      </c>
      <c r="F7" s="11">
        <v>187</v>
      </c>
      <c r="G7" s="11">
        <v>182</v>
      </c>
      <c r="H7" s="11">
        <f t="shared" si="0"/>
        <v>927</v>
      </c>
      <c r="I7" s="14">
        <f>AVERAGE(C7:G7)</f>
        <v>185.4</v>
      </c>
    </row>
    <row r="8" spans="1:11" s="4" customFormat="1" ht="15" x14ac:dyDescent="0.2">
      <c r="A8" s="10" t="s">
        <v>76</v>
      </c>
      <c r="B8" s="10" t="s">
        <v>39</v>
      </c>
      <c r="C8" s="11">
        <v>190</v>
      </c>
      <c r="D8" s="11">
        <v>182</v>
      </c>
      <c r="E8" s="11">
        <v>175</v>
      </c>
      <c r="F8" s="11">
        <v>182</v>
      </c>
      <c r="G8" s="13">
        <v>172</v>
      </c>
      <c r="H8" s="11">
        <f t="shared" si="0"/>
        <v>901</v>
      </c>
      <c r="I8" s="14">
        <f t="shared" ref="I8:I13" si="1">AVERAGE(C8:G8)</f>
        <v>180.2</v>
      </c>
    </row>
    <row r="9" spans="1:11" s="4" customFormat="1" ht="15" x14ac:dyDescent="0.2">
      <c r="A9" s="10" t="s">
        <v>67</v>
      </c>
      <c r="B9" s="10" t="s">
        <v>35</v>
      </c>
      <c r="C9" s="11">
        <v>178</v>
      </c>
      <c r="D9" s="11">
        <v>188</v>
      </c>
      <c r="E9" s="11">
        <v>186</v>
      </c>
      <c r="F9" s="11">
        <v>186</v>
      </c>
      <c r="G9" s="13">
        <v>190</v>
      </c>
      <c r="H9" s="11">
        <f t="shared" si="0"/>
        <v>928</v>
      </c>
      <c r="I9" s="14">
        <f t="shared" si="1"/>
        <v>185.6</v>
      </c>
    </row>
    <row r="10" spans="1:11" s="4" customFormat="1" ht="15" x14ac:dyDescent="0.2">
      <c r="A10" s="10" t="s">
        <v>51</v>
      </c>
      <c r="B10" s="10" t="s">
        <v>52</v>
      </c>
      <c r="C10" s="11">
        <v>191</v>
      </c>
      <c r="D10" s="11">
        <v>188</v>
      </c>
      <c r="E10" s="11">
        <v>188</v>
      </c>
      <c r="F10" s="11">
        <v>190</v>
      </c>
      <c r="G10" s="13">
        <v>187</v>
      </c>
      <c r="H10" s="11">
        <f t="shared" si="0"/>
        <v>944</v>
      </c>
      <c r="I10" s="14">
        <f t="shared" si="1"/>
        <v>188.8</v>
      </c>
    </row>
    <row r="11" spans="1:11" s="4" customFormat="1" ht="15.75" x14ac:dyDescent="0.25">
      <c r="A11" s="10" t="s">
        <v>93</v>
      </c>
      <c r="B11" s="10" t="s">
        <v>94</v>
      </c>
      <c r="C11" s="11">
        <v>187</v>
      </c>
      <c r="D11" s="11">
        <v>192</v>
      </c>
      <c r="E11" s="67">
        <v>194</v>
      </c>
      <c r="F11" s="11">
        <v>184</v>
      </c>
      <c r="G11" s="67">
        <v>195</v>
      </c>
      <c r="H11" s="11">
        <f t="shared" si="0"/>
        <v>952</v>
      </c>
      <c r="I11" s="14">
        <f t="shared" si="1"/>
        <v>190.4</v>
      </c>
    </row>
    <row r="12" spans="1:11" s="4" customFormat="1" ht="15.75" x14ac:dyDescent="0.25">
      <c r="A12" s="10" t="s">
        <v>4</v>
      </c>
      <c r="B12" s="10" t="s">
        <v>5</v>
      </c>
      <c r="C12" s="45">
        <v>186</v>
      </c>
      <c r="D12" s="77">
        <v>195</v>
      </c>
      <c r="E12" s="11">
        <v>186</v>
      </c>
      <c r="F12" s="67">
        <v>194</v>
      </c>
      <c r="G12" s="11">
        <v>191</v>
      </c>
      <c r="H12" s="11">
        <f t="shared" si="0"/>
        <v>952</v>
      </c>
      <c r="I12" s="14">
        <f t="shared" si="1"/>
        <v>190.4</v>
      </c>
    </row>
    <row r="13" spans="1:11" s="4" customFormat="1" ht="15.75" x14ac:dyDescent="0.25">
      <c r="A13" s="10" t="s">
        <v>61</v>
      </c>
      <c r="B13" s="10" t="s">
        <v>12</v>
      </c>
      <c r="C13" s="13">
        <v>183</v>
      </c>
      <c r="D13" s="13">
        <v>191</v>
      </c>
      <c r="E13" s="77">
        <v>194</v>
      </c>
      <c r="F13" s="11">
        <v>188</v>
      </c>
      <c r="G13" s="11">
        <v>187</v>
      </c>
      <c r="H13" s="11">
        <f t="shared" si="0"/>
        <v>943</v>
      </c>
      <c r="I13" s="14">
        <f t="shared" si="1"/>
        <v>188.6</v>
      </c>
    </row>
    <row r="14" spans="1:11" s="4" customFormat="1" ht="15" x14ac:dyDescent="0.2">
      <c r="C14" s="5">
        <f>SUM(C6:C13)</f>
        <v>1496</v>
      </c>
      <c r="D14" s="5">
        <f>SUM(D6:D13)</f>
        <v>1509</v>
      </c>
      <c r="E14" s="5">
        <f>SUM(E6:E13)</f>
        <v>1499</v>
      </c>
      <c r="F14" s="5">
        <f>SUM(F6:F13)</f>
        <v>1498</v>
      </c>
      <c r="G14" s="5">
        <f>SUM(G6:G13)</f>
        <v>1491</v>
      </c>
      <c r="H14" s="6"/>
      <c r="I14" s="6"/>
    </row>
    <row r="15" spans="1:11" s="4" customFormat="1" ht="10.5" customHeight="1" x14ac:dyDescent="0.2">
      <c r="C15" s="5"/>
      <c r="D15" s="5"/>
      <c r="I15" s="6"/>
    </row>
    <row r="16" spans="1:11" s="4" customFormat="1" ht="15" x14ac:dyDescent="0.2">
      <c r="C16" s="5"/>
      <c r="D16" s="5"/>
      <c r="F16" s="43" t="s">
        <v>32</v>
      </c>
      <c r="G16" s="44"/>
      <c r="H16" s="44"/>
      <c r="I16" s="6"/>
    </row>
    <row r="17" spans="1:12" s="4" customFormat="1" ht="15" x14ac:dyDescent="0.2">
      <c r="C17" s="5"/>
      <c r="D17" s="5"/>
      <c r="E17" s="5"/>
      <c r="F17" s="5"/>
      <c r="G17" s="5"/>
      <c r="H17" s="8"/>
      <c r="I17" s="6"/>
    </row>
    <row r="18" spans="1:12" s="4" customFormat="1" ht="15.75" x14ac:dyDescent="0.25">
      <c r="A18" s="58" t="s">
        <v>55</v>
      </c>
      <c r="C18" s="5"/>
      <c r="D18" s="20" t="s">
        <v>119</v>
      </c>
      <c r="E18" s="5"/>
      <c r="F18" s="5"/>
      <c r="G18" s="5"/>
      <c r="H18" s="8"/>
      <c r="I18" s="6"/>
    </row>
    <row r="19" spans="1:12" s="4" customFormat="1" ht="10.5" customHeight="1" x14ac:dyDescent="0.25">
      <c r="A19" s="2"/>
      <c r="B19" s="2"/>
      <c r="C19" s="3"/>
      <c r="D19" s="3"/>
      <c r="E19" s="3"/>
      <c r="F19" s="3"/>
      <c r="G19" s="3"/>
      <c r="H19" s="3"/>
      <c r="I19" s="9"/>
    </row>
    <row r="20" spans="1:12" s="4" customFormat="1" ht="13.5" customHeight="1" x14ac:dyDescent="0.25">
      <c r="A20" s="2" t="s">
        <v>19</v>
      </c>
      <c r="B20" s="2" t="s">
        <v>20</v>
      </c>
      <c r="C20" s="3" t="s">
        <v>27</v>
      </c>
      <c r="D20" s="3" t="s">
        <v>28</v>
      </c>
      <c r="E20" s="3" t="s">
        <v>29</v>
      </c>
      <c r="F20" s="3" t="s">
        <v>30</v>
      </c>
      <c r="G20" s="3" t="s">
        <v>31</v>
      </c>
      <c r="H20" s="3" t="s">
        <v>17</v>
      </c>
      <c r="I20" s="3" t="s">
        <v>18</v>
      </c>
    </row>
    <row r="21" spans="1:12" s="4" customFormat="1" ht="15" x14ac:dyDescent="0.2">
      <c r="A21" s="19" t="s">
        <v>49</v>
      </c>
      <c r="B21" s="19" t="s">
        <v>50</v>
      </c>
      <c r="C21" s="13">
        <v>186</v>
      </c>
      <c r="D21" s="13">
        <v>190</v>
      </c>
      <c r="E21" s="13">
        <v>186</v>
      </c>
      <c r="F21" s="13">
        <v>186</v>
      </c>
      <c r="G21" s="13">
        <v>187</v>
      </c>
      <c r="H21" s="13">
        <f t="shared" ref="H21:H28" si="2">SUM(C21:G21)</f>
        <v>935</v>
      </c>
      <c r="I21" s="14">
        <f t="shared" ref="I21:I28" si="3">H21/5</f>
        <v>187</v>
      </c>
      <c r="J21" s="18"/>
    </row>
    <row r="22" spans="1:12" s="4" customFormat="1" ht="15" x14ac:dyDescent="0.2">
      <c r="A22" s="10" t="s">
        <v>76</v>
      </c>
      <c r="B22" s="10" t="s">
        <v>3</v>
      </c>
      <c r="C22" s="11">
        <v>181</v>
      </c>
      <c r="D22" s="11">
        <v>182</v>
      </c>
      <c r="E22" s="11">
        <v>191</v>
      </c>
      <c r="F22" s="11">
        <v>188</v>
      </c>
      <c r="G22" s="11">
        <v>189</v>
      </c>
      <c r="H22" s="11">
        <f t="shared" si="2"/>
        <v>931</v>
      </c>
      <c r="I22" s="12">
        <f t="shared" si="3"/>
        <v>186.2</v>
      </c>
    </row>
    <row r="23" spans="1:12" s="4" customFormat="1" ht="15" x14ac:dyDescent="0.2">
      <c r="A23" s="10" t="s">
        <v>51</v>
      </c>
      <c r="B23" s="10" t="s">
        <v>52</v>
      </c>
      <c r="C23" s="11">
        <v>189</v>
      </c>
      <c r="D23" s="11">
        <v>189</v>
      </c>
      <c r="E23" s="11">
        <v>177</v>
      </c>
      <c r="F23" s="11">
        <v>189</v>
      </c>
      <c r="G23" s="13">
        <v>186</v>
      </c>
      <c r="H23" s="11">
        <f t="shared" si="2"/>
        <v>930</v>
      </c>
      <c r="I23" s="12">
        <f t="shared" si="3"/>
        <v>186</v>
      </c>
    </row>
    <row r="24" spans="1:12" s="4" customFormat="1" ht="15" x14ac:dyDescent="0.2">
      <c r="A24" s="10" t="s">
        <v>21</v>
      </c>
      <c r="B24" s="10" t="s">
        <v>22</v>
      </c>
      <c r="C24" s="11">
        <v>190</v>
      </c>
      <c r="D24" s="11">
        <v>184</v>
      </c>
      <c r="E24" s="11">
        <v>191</v>
      </c>
      <c r="F24" s="11">
        <v>190</v>
      </c>
      <c r="G24" s="13">
        <v>188</v>
      </c>
      <c r="H24" s="11">
        <f t="shared" si="2"/>
        <v>943</v>
      </c>
      <c r="I24" s="12">
        <f t="shared" si="3"/>
        <v>188.6</v>
      </c>
    </row>
    <row r="25" spans="1:12" s="4" customFormat="1" ht="15.75" x14ac:dyDescent="0.25">
      <c r="A25" s="10" t="s">
        <v>93</v>
      </c>
      <c r="B25" s="10" t="s">
        <v>94</v>
      </c>
      <c r="C25" s="11">
        <v>193</v>
      </c>
      <c r="D25" s="67">
        <v>195</v>
      </c>
      <c r="E25" s="11">
        <v>185</v>
      </c>
      <c r="F25" s="11">
        <v>188</v>
      </c>
      <c r="G25" s="13">
        <v>183</v>
      </c>
      <c r="H25" s="11">
        <f t="shared" si="2"/>
        <v>944</v>
      </c>
      <c r="I25" s="12">
        <f t="shared" si="3"/>
        <v>188.8</v>
      </c>
    </row>
    <row r="26" spans="1:12" s="4" customFormat="1" ht="15.75" x14ac:dyDescent="0.25">
      <c r="A26" s="10" t="s">
        <v>4</v>
      </c>
      <c r="B26" s="10" t="s">
        <v>6</v>
      </c>
      <c r="C26" s="67">
        <v>196</v>
      </c>
      <c r="D26" s="11">
        <v>193</v>
      </c>
      <c r="E26" s="11">
        <v>179</v>
      </c>
      <c r="F26" s="67">
        <v>193</v>
      </c>
      <c r="G26" s="67">
        <v>191</v>
      </c>
      <c r="H26" s="11">
        <f t="shared" si="2"/>
        <v>952</v>
      </c>
      <c r="I26" s="12">
        <f t="shared" si="3"/>
        <v>190.4</v>
      </c>
    </row>
    <row r="27" spans="1:12" s="4" customFormat="1" ht="15.75" x14ac:dyDescent="0.25">
      <c r="A27" s="10" t="s">
        <v>4</v>
      </c>
      <c r="B27" s="10" t="s">
        <v>5</v>
      </c>
      <c r="C27" s="13">
        <v>192</v>
      </c>
      <c r="D27" s="67">
        <v>195</v>
      </c>
      <c r="E27" s="67">
        <v>194</v>
      </c>
      <c r="F27" s="11">
        <v>191</v>
      </c>
      <c r="G27" s="67">
        <v>191</v>
      </c>
      <c r="H27" s="11">
        <f t="shared" si="2"/>
        <v>963</v>
      </c>
      <c r="I27" s="12">
        <f t="shared" si="3"/>
        <v>192.6</v>
      </c>
      <c r="L27" s="18"/>
    </row>
    <row r="28" spans="1:12" s="4" customFormat="1" ht="15.75" x14ac:dyDescent="0.25">
      <c r="A28" s="10" t="s">
        <v>54</v>
      </c>
      <c r="B28" s="10" t="s">
        <v>12</v>
      </c>
      <c r="C28" s="13">
        <v>185</v>
      </c>
      <c r="D28" s="13">
        <v>184</v>
      </c>
      <c r="E28" s="13">
        <v>190</v>
      </c>
      <c r="F28" s="67">
        <v>193</v>
      </c>
      <c r="G28" s="11">
        <v>190</v>
      </c>
      <c r="H28" s="11">
        <f t="shared" si="2"/>
        <v>942</v>
      </c>
      <c r="I28" s="12">
        <f t="shared" si="3"/>
        <v>188.4</v>
      </c>
    </row>
    <row r="29" spans="1:12" s="4" customFormat="1" ht="15" x14ac:dyDescent="0.2">
      <c r="C29" s="5">
        <f>SUM(C21:C28)</f>
        <v>1512</v>
      </c>
      <c r="D29" s="5">
        <f>SUM(D21:D28)</f>
        <v>1512</v>
      </c>
      <c r="E29" s="5">
        <f>SUM(E21:E28)</f>
        <v>1493</v>
      </c>
      <c r="F29" s="5">
        <f>SUM(F21:F28)</f>
        <v>1518</v>
      </c>
      <c r="G29" s="5">
        <f>SUM(G21:G28)</f>
        <v>1505</v>
      </c>
      <c r="H29" s="8"/>
      <c r="I29" s="6"/>
      <c r="K29" s="18"/>
    </row>
    <row r="30" spans="1:12" s="4" customFormat="1" ht="10.5" customHeight="1" x14ac:dyDescent="0.2">
      <c r="C30" s="5"/>
      <c r="D30" s="5"/>
      <c r="E30" s="5"/>
      <c r="F30" s="5"/>
      <c r="G30" s="5"/>
      <c r="H30" s="5"/>
      <c r="I30" s="6"/>
    </row>
    <row r="31" spans="1:12" s="4" customFormat="1" ht="15" x14ac:dyDescent="0.2">
      <c r="C31" s="5"/>
      <c r="D31" s="5"/>
      <c r="F31" s="43" t="s">
        <v>33</v>
      </c>
      <c r="G31" s="44"/>
      <c r="H31" s="44"/>
      <c r="I31" s="6"/>
    </row>
    <row r="32" spans="1:12" s="4" customFormat="1" ht="15" customHeight="1" x14ac:dyDescent="0.2">
      <c r="E32" s="5"/>
      <c r="F32" s="5"/>
      <c r="G32" s="5"/>
      <c r="H32" s="5"/>
      <c r="I32" s="5"/>
    </row>
    <row r="33" spans="1:9" s="4" customFormat="1" ht="15" customHeight="1" x14ac:dyDescent="0.25">
      <c r="A33" s="59" t="s">
        <v>55</v>
      </c>
      <c r="D33" s="88" t="s">
        <v>112</v>
      </c>
      <c r="E33" s="5"/>
      <c r="F33" s="5"/>
      <c r="G33" s="5"/>
      <c r="H33" s="5"/>
      <c r="I33" s="5"/>
    </row>
    <row r="34" spans="1:9" s="4" customFormat="1" ht="10.5" customHeight="1" x14ac:dyDescent="0.2">
      <c r="E34" s="7"/>
      <c r="F34" s="7"/>
      <c r="G34" s="7"/>
      <c r="H34" s="5"/>
      <c r="I34" s="6"/>
    </row>
    <row r="35" spans="1:9" s="4" customFormat="1" ht="15.75" x14ac:dyDescent="0.25">
      <c r="A35" s="2" t="s">
        <v>19</v>
      </c>
      <c r="B35" s="2" t="s">
        <v>20</v>
      </c>
      <c r="C35" s="3" t="s">
        <v>27</v>
      </c>
      <c r="D35" s="3" t="s">
        <v>28</v>
      </c>
      <c r="E35" s="3" t="s">
        <v>29</v>
      </c>
      <c r="F35" s="3" t="s">
        <v>30</v>
      </c>
      <c r="G35" s="3" t="s">
        <v>31</v>
      </c>
      <c r="H35" s="3" t="s">
        <v>17</v>
      </c>
      <c r="I35" s="3" t="s">
        <v>18</v>
      </c>
    </row>
    <row r="36" spans="1:9" s="4" customFormat="1" ht="15" x14ac:dyDescent="0.2">
      <c r="A36" s="19" t="s">
        <v>49</v>
      </c>
      <c r="B36" s="19" t="s">
        <v>50</v>
      </c>
      <c r="C36" s="13">
        <v>186</v>
      </c>
      <c r="D36" s="13">
        <v>192</v>
      </c>
      <c r="E36" s="13">
        <v>186</v>
      </c>
      <c r="F36" s="13">
        <v>187</v>
      </c>
      <c r="G36" s="13">
        <v>182</v>
      </c>
      <c r="H36" s="13">
        <v>933</v>
      </c>
      <c r="I36" s="14">
        <f t="shared" ref="I36:I43" si="4">H36/5</f>
        <v>186.6</v>
      </c>
    </row>
    <row r="37" spans="1:9" s="4" customFormat="1" ht="15" x14ac:dyDescent="0.2">
      <c r="A37" s="10" t="s">
        <v>76</v>
      </c>
      <c r="B37" s="10" t="s">
        <v>3</v>
      </c>
      <c r="C37" s="11">
        <v>186</v>
      </c>
      <c r="D37" s="11">
        <v>188</v>
      </c>
      <c r="E37" s="11">
        <v>185</v>
      </c>
      <c r="F37" s="11">
        <v>183</v>
      </c>
      <c r="G37" s="11">
        <v>184</v>
      </c>
      <c r="H37" s="11">
        <v>926</v>
      </c>
      <c r="I37" s="12">
        <f t="shared" si="4"/>
        <v>185.2</v>
      </c>
    </row>
    <row r="38" spans="1:9" ht="15" x14ac:dyDescent="0.2">
      <c r="A38" s="10" t="s">
        <v>51</v>
      </c>
      <c r="B38" s="10" t="s">
        <v>52</v>
      </c>
      <c r="C38" s="11">
        <v>185</v>
      </c>
      <c r="D38" s="11">
        <v>192</v>
      </c>
      <c r="E38" s="11">
        <v>188</v>
      </c>
      <c r="F38" s="11">
        <v>183</v>
      </c>
      <c r="G38" s="13">
        <v>186</v>
      </c>
      <c r="H38" s="11">
        <v>934</v>
      </c>
      <c r="I38" s="12">
        <f t="shared" si="4"/>
        <v>186.8</v>
      </c>
    </row>
    <row r="39" spans="1:9" ht="15.75" x14ac:dyDescent="0.25">
      <c r="A39" s="10" t="s">
        <v>21</v>
      </c>
      <c r="B39" s="10" t="s">
        <v>22</v>
      </c>
      <c r="C39" s="11">
        <v>192</v>
      </c>
      <c r="D39" s="67">
        <v>195</v>
      </c>
      <c r="E39" s="11">
        <v>188</v>
      </c>
      <c r="F39" s="11">
        <v>188</v>
      </c>
      <c r="G39" s="13">
        <v>190</v>
      </c>
      <c r="H39" s="11">
        <v>953</v>
      </c>
      <c r="I39" s="12">
        <f t="shared" si="4"/>
        <v>190.6</v>
      </c>
    </row>
    <row r="40" spans="1:9" ht="15.75" x14ac:dyDescent="0.25">
      <c r="A40" s="10" t="s">
        <v>93</v>
      </c>
      <c r="B40" s="10" t="s">
        <v>94</v>
      </c>
      <c r="C40" s="11">
        <v>189</v>
      </c>
      <c r="D40" s="11">
        <v>191</v>
      </c>
      <c r="E40" s="11">
        <v>186</v>
      </c>
      <c r="F40" s="67">
        <v>190</v>
      </c>
      <c r="G40" s="13">
        <v>193</v>
      </c>
      <c r="H40" s="11">
        <v>949</v>
      </c>
      <c r="I40" s="12">
        <f t="shared" si="4"/>
        <v>189.8</v>
      </c>
    </row>
    <row r="41" spans="1:9" ht="15.75" x14ac:dyDescent="0.25">
      <c r="A41" s="10" t="s">
        <v>4</v>
      </c>
      <c r="B41" s="10" t="s">
        <v>6</v>
      </c>
      <c r="C41" s="11">
        <v>193</v>
      </c>
      <c r="D41" s="11">
        <v>180</v>
      </c>
      <c r="E41" s="11">
        <v>186</v>
      </c>
      <c r="F41" s="11">
        <v>185</v>
      </c>
      <c r="G41" s="67">
        <v>194</v>
      </c>
      <c r="H41" s="11">
        <v>938</v>
      </c>
      <c r="I41" s="12">
        <f t="shared" si="4"/>
        <v>187.6</v>
      </c>
    </row>
    <row r="42" spans="1:9" ht="15.75" x14ac:dyDescent="0.25">
      <c r="A42" s="10" t="s">
        <v>4</v>
      </c>
      <c r="B42" s="10" t="s">
        <v>5</v>
      </c>
      <c r="C42" s="77">
        <v>185</v>
      </c>
      <c r="D42" s="11">
        <v>188</v>
      </c>
      <c r="E42" s="67">
        <v>198</v>
      </c>
      <c r="F42" s="11">
        <v>188</v>
      </c>
      <c r="G42" s="11">
        <v>192</v>
      </c>
      <c r="H42" s="11">
        <v>951</v>
      </c>
      <c r="I42" s="12">
        <f t="shared" si="4"/>
        <v>190.2</v>
      </c>
    </row>
    <row r="43" spans="1:9" ht="15" x14ac:dyDescent="0.2">
      <c r="A43" s="10" t="s">
        <v>54</v>
      </c>
      <c r="B43" s="10" t="s">
        <v>12</v>
      </c>
      <c r="C43" s="13">
        <v>186</v>
      </c>
      <c r="D43" s="13">
        <v>190</v>
      </c>
      <c r="E43" s="13">
        <v>185</v>
      </c>
      <c r="F43" s="11">
        <v>187</v>
      </c>
      <c r="G43" s="11">
        <v>186</v>
      </c>
      <c r="H43" s="11">
        <v>934</v>
      </c>
      <c r="I43" s="12">
        <f t="shared" si="4"/>
        <v>186.8</v>
      </c>
    </row>
    <row r="44" spans="1:9" ht="15" x14ac:dyDescent="0.2">
      <c r="A44" s="4"/>
      <c r="B44" s="4"/>
      <c r="C44" s="5">
        <f>SUM(C36:C43)</f>
        <v>1502</v>
      </c>
      <c r="D44" s="5">
        <f>SUM(D36:D43)</f>
        <v>1516</v>
      </c>
      <c r="E44" s="5">
        <f>SUM(E36:E43)</f>
        <v>1502</v>
      </c>
      <c r="F44" s="5">
        <f>SUM(F36:F43)</f>
        <v>1491</v>
      </c>
      <c r="G44" s="5">
        <f>SUM(G36:G43)</f>
        <v>1507</v>
      </c>
      <c r="H44" s="8"/>
      <c r="I44" s="6"/>
    </row>
    <row r="45" spans="1:9" ht="11.25" customHeight="1" x14ac:dyDescent="0.2">
      <c r="A45" s="4"/>
      <c r="B45" s="4"/>
      <c r="C45" s="5"/>
      <c r="D45" s="5"/>
      <c r="E45" s="5"/>
      <c r="F45" s="5"/>
      <c r="G45" s="5"/>
      <c r="H45" s="5"/>
      <c r="I45" s="6"/>
    </row>
    <row r="46" spans="1:9" ht="12.75" customHeight="1" x14ac:dyDescent="0.2">
      <c r="A46" s="4"/>
      <c r="B46" s="4"/>
      <c r="C46" s="5"/>
      <c r="D46" s="5"/>
      <c r="E46" s="4"/>
      <c r="F46" s="43" t="s">
        <v>33</v>
      </c>
      <c r="G46" s="44"/>
      <c r="H46" s="44"/>
      <c r="I46" s="6"/>
    </row>
    <row r="48" spans="1:9" x14ac:dyDescent="0.2">
      <c r="A48" s="31" t="s">
        <v>26</v>
      </c>
      <c r="B48" s="32"/>
      <c r="C48" s="21"/>
      <c r="D48" s="21"/>
    </row>
    <row r="49" spans="1:8" x14ac:dyDescent="0.2">
      <c r="A49" s="22" t="s">
        <v>68</v>
      </c>
      <c r="B49" s="56">
        <v>207607</v>
      </c>
      <c r="C49" s="23" t="s">
        <v>77</v>
      </c>
      <c r="D49" s="28"/>
      <c r="E49" s="23">
        <v>190750</v>
      </c>
      <c r="F49" s="23" t="s">
        <v>81</v>
      </c>
      <c r="G49" s="28"/>
      <c r="H49" s="47">
        <v>156146</v>
      </c>
    </row>
    <row r="50" spans="1:8" x14ac:dyDescent="0.2">
      <c r="A50" s="22" t="s">
        <v>69</v>
      </c>
      <c r="B50" s="28">
        <v>120650</v>
      </c>
      <c r="C50" s="23" t="s">
        <v>80</v>
      </c>
      <c r="D50" s="28"/>
      <c r="E50" s="47">
        <v>122675</v>
      </c>
      <c r="F50" s="35" t="s">
        <v>79</v>
      </c>
      <c r="H50" s="35">
        <v>621807</v>
      </c>
    </row>
    <row r="51" spans="1:8" x14ac:dyDescent="0.2">
      <c r="A51" s="55" t="s">
        <v>78</v>
      </c>
      <c r="B51" s="1">
        <v>214067</v>
      </c>
      <c r="C51" s="23" t="s">
        <v>70</v>
      </c>
      <c r="D51" s="28"/>
      <c r="E51" s="47">
        <v>738813</v>
      </c>
      <c r="F51" s="35" t="s">
        <v>82</v>
      </c>
      <c r="H51" s="35">
        <v>243054</v>
      </c>
    </row>
    <row r="52" spans="1:8" x14ac:dyDescent="0.2">
      <c r="A52" s="23"/>
      <c r="B52" s="22"/>
      <c r="C52" s="28"/>
      <c r="D52" s="28"/>
    </row>
    <row r="53" spans="1:8" ht="14.25" x14ac:dyDescent="0.2">
      <c r="B53" s="17"/>
    </row>
  </sheetData>
  <pageMargins left="0.23622047244094491" right="0.23622047244094491" top="0.55118110236220474" bottom="0.55118110236220474" header="0.31496062992125984" footer="0"/>
  <pageSetup paperSize="9" orientation="portrait" horizontalDpi="4294967293" r:id="rId1"/>
  <headerFooter alignWithMargins="0">
    <oddHeader>&amp;L&amp;16MMMS&amp;C&amp;16Auswertung 2017 - 19: SpS Wo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10" zoomScaleNormal="100" workbookViewId="0">
      <selection activeCell="J19" sqref="J19"/>
    </sheetView>
  </sheetViews>
  <sheetFormatPr baseColWidth="10" defaultRowHeight="12.75" x14ac:dyDescent="0.2"/>
  <cols>
    <col min="1" max="1" width="16.5703125" customWidth="1"/>
    <col min="2" max="2" width="12" customWidth="1"/>
    <col min="3" max="7" width="10" style="1" customWidth="1"/>
    <col min="8" max="9" width="10.28515625" style="1" customWidth="1"/>
    <col min="10" max="10" width="19.28515625" bestFit="1" customWidth="1"/>
  </cols>
  <sheetData>
    <row r="1" spans="1:13" ht="21" customHeight="1" x14ac:dyDescent="0.2">
      <c r="A1" s="95"/>
      <c r="B1" s="95"/>
      <c r="C1" s="96"/>
      <c r="D1" s="96"/>
      <c r="E1" s="96"/>
      <c r="F1" s="96"/>
    </row>
    <row r="3" spans="1:13" ht="15.75" x14ac:dyDescent="0.25">
      <c r="A3" s="49" t="s">
        <v>55</v>
      </c>
      <c r="B3" s="4"/>
      <c r="C3" s="4"/>
      <c r="D3" s="41" t="s">
        <v>155</v>
      </c>
      <c r="E3" s="41"/>
      <c r="F3" s="42"/>
    </row>
    <row r="5" spans="1:13" s="4" customFormat="1" ht="15.75" x14ac:dyDescent="0.25">
      <c r="A5" s="2" t="s">
        <v>19</v>
      </c>
      <c r="B5" s="2" t="s">
        <v>20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17</v>
      </c>
      <c r="I5" s="3" t="s">
        <v>18</v>
      </c>
    </row>
    <row r="6" spans="1:13" s="4" customFormat="1" ht="15" x14ac:dyDescent="0.2">
      <c r="A6" s="19" t="s">
        <v>49</v>
      </c>
      <c r="B6" s="60" t="s">
        <v>50</v>
      </c>
      <c r="C6" s="13">
        <v>187</v>
      </c>
      <c r="D6" s="13">
        <v>186</v>
      </c>
      <c r="E6" s="13">
        <v>187</v>
      </c>
      <c r="F6" s="13">
        <v>187</v>
      </c>
      <c r="G6" s="13">
        <v>188</v>
      </c>
      <c r="H6" s="46">
        <f t="shared" ref="H6:H13" si="0">SUM(C6:G6)</f>
        <v>935</v>
      </c>
      <c r="I6" s="14">
        <f>AVERAGE(C6:G6)</f>
        <v>187</v>
      </c>
      <c r="J6" s="18"/>
      <c r="K6" s="18"/>
    </row>
    <row r="7" spans="1:13" s="4" customFormat="1" ht="15" x14ac:dyDescent="0.2">
      <c r="A7" s="10" t="s">
        <v>76</v>
      </c>
      <c r="B7" s="10" t="s">
        <v>3</v>
      </c>
      <c r="C7" s="11">
        <v>181</v>
      </c>
      <c r="D7" s="11">
        <v>173</v>
      </c>
      <c r="E7" s="11">
        <v>184</v>
      </c>
      <c r="F7" s="11">
        <v>183</v>
      </c>
      <c r="G7" s="11">
        <v>185</v>
      </c>
      <c r="H7" s="11">
        <f t="shared" si="0"/>
        <v>906</v>
      </c>
      <c r="I7" s="14">
        <f>AVERAGE(C7:G7)</f>
        <v>181.2</v>
      </c>
    </row>
    <row r="8" spans="1:13" s="4" customFormat="1" ht="15" x14ac:dyDescent="0.2">
      <c r="A8" s="10" t="s">
        <v>76</v>
      </c>
      <c r="B8" s="10" t="s">
        <v>39</v>
      </c>
      <c r="C8" s="11">
        <v>177</v>
      </c>
      <c r="D8" s="11">
        <v>181</v>
      </c>
      <c r="E8" s="11">
        <v>189</v>
      </c>
      <c r="F8" s="11">
        <v>183</v>
      </c>
      <c r="G8" s="13">
        <v>186</v>
      </c>
      <c r="H8" s="11">
        <f t="shared" si="0"/>
        <v>916</v>
      </c>
      <c r="I8" s="14">
        <f t="shared" ref="I8:I13" si="1">AVERAGE(C8:G8)</f>
        <v>183.2</v>
      </c>
    </row>
    <row r="9" spans="1:13" s="4" customFormat="1" ht="15" x14ac:dyDescent="0.2">
      <c r="A9" s="10" t="s">
        <v>153</v>
      </c>
      <c r="B9" s="10" t="s">
        <v>9</v>
      </c>
      <c r="C9" s="11">
        <v>173</v>
      </c>
      <c r="D9" s="11">
        <v>176</v>
      </c>
      <c r="E9" s="11">
        <v>181</v>
      </c>
      <c r="F9" s="114">
        <v>175</v>
      </c>
      <c r="G9" s="5">
        <v>180</v>
      </c>
      <c r="H9" s="11">
        <f t="shared" si="0"/>
        <v>885</v>
      </c>
      <c r="I9" s="14">
        <f t="shared" si="1"/>
        <v>177</v>
      </c>
    </row>
    <row r="10" spans="1:13" s="4" customFormat="1" ht="15.75" x14ac:dyDescent="0.25">
      <c r="A10" s="10" t="s">
        <v>51</v>
      </c>
      <c r="B10" s="10" t="s">
        <v>52</v>
      </c>
      <c r="C10" s="67">
        <v>190</v>
      </c>
      <c r="D10" s="11">
        <v>190</v>
      </c>
      <c r="E10" s="11">
        <v>190</v>
      </c>
      <c r="F10" s="11">
        <v>191</v>
      </c>
      <c r="G10" s="77">
        <v>190</v>
      </c>
      <c r="H10" s="11">
        <f t="shared" si="0"/>
        <v>951</v>
      </c>
      <c r="I10" s="14">
        <f>AVERAGE(C10:G10)</f>
        <v>190.2</v>
      </c>
    </row>
    <row r="11" spans="1:13" s="4" customFormat="1" ht="15.75" x14ac:dyDescent="0.25">
      <c r="A11" s="10" t="s">
        <v>21</v>
      </c>
      <c r="B11" s="4" t="s">
        <v>22</v>
      </c>
      <c r="C11" s="11">
        <v>189</v>
      </c>
      <c r="D11" s="67">
        <v>194</v>
      </c>
      <c r="E11" s="11">
        <v>183</v>
      </c>
      <c r="F11" s="67">
        <v>192</v>
      </c>
      <c r="G11" s="11">
        <v>188</v>
      </c>
      <c r="H11" s="11">
        <f t="shared" si="0"/>
        <v>946</v>
      </c>
      <c r="I11" s="14">
        <f t="shared" si="1"/>
        <v>189.2</v>
      </c>
    </row>
    <row r="12" spans="1:13" s="4" customFormat="1" ht="15.75" x14ac:dyDescent="0.25">
      <c r="A12" s="10" t="s">
        <v>93</v>
      </c>
      <c r="B12" s="10" t="s">
        <v>94</v>
      </c>
      <c r="C12" s="45">
        <v>185</v>
      </c>
      <c r="D12" s="13">
        <v>186</v>
      </c>
      <c r="E12" s="67">
        <v>192</v>
      </c>
      <c r="F12" s="11">
        <v>188</v>
      </c>
      <c r="G12" s="11">
        <v>184</v>
      </c>
      <c r="H12" s="11">
        <f t="shared" si="0"/>
        <v>935</v>
      </c>
      <c r="I12" s="14">
        <f t="shared" si="1"/>
        <v>187</v>
      </c>
      <c r="J12" s="30"/>
    </row>
    <row r="13" spans="1:13" s="4" customFormat="1" ht="15.75" x14ac:dyDescent="0.25">
      <c r="A13" s="10" t="s">
        <v>61</v>
      </c>
      <c r="B13" s="10" t="s">
        <v>12</v>
      </c>
      <c r="C13" s="13">
        <v>181</v>
      </c>
      <c r="D13" s="13">
        <v>189</v>
      </c>
      <c r="E13" s="13">
        <v>190</v>
      </c>
      <c r="F13" s="67">
        <v>192</v>
      </c>
      <c r="G13" s="11">
        <v>187</v>
      </c>
      <c r="H13" s="11">
        <f t="shared" si="0"/>
        <v>939</v>
      </c>
      <c r="I13" s="14">
        <f t="shared" si="1"/>
        <v>187.8</v>
      </c>
    </row>
    <row r="14" spans="1:13" s="4" customFormat="1" ht="15" x14ac:dyDescent="0.2">
      <c r="C14" s="5">
        <f t="shared" ref="C14:H14" si="2">SUM(C6:C13)</f>
        <v>1463</v>
      </c>
      <c r="D14" s="5">
        <f t="shared" si="2"/>
        <v>1475</v>
      </c>
      <c r="E14" s="5">
        <f t="shared" si="2"/>
        <v>1496</v>
      </c>
      <c r="F14" s="5">
        <f t="shared" si="2"/>
        <v>1491</v>
      </c>
      <c r="G14" s="5">
        <f t="shared" si="2"/>
        <v>1488</v>
      </c>
      <c r="H14" s="6">
        <f t="shared" si="2"/>
        <v>7413</v>
      </c>
      <c r="I14" s="6"/>
    </row>
    <row r="15" spans="1:13" s="4" customFormat="1" ht="12.75" customHeight="1" x14ac:dyDescent="0.2">
      <c r="A15" s="53"/>
      <c r="B15" s="53"/>
      <c r="C15" s="5"/>
      <c r="D15" s="5"/>
      <c r="I15" s="6"/>
    </row>
    <row r="16" spans="1:13" s="4" customFormat="1" ht="15" x14ac:dyDescent="0.2">
      <c r="A16" s="53"/>
      <c r="B16" s="53"/>
      <c r="C16" s="5"/>
      <c r="D16" s="5"/>
      <c r="F16" s="43" t="s">
        <v>156</v>
      </c>
      <c r="G16" s="115"/>
      <c r="H16" s="115"/>
      <c r="I16" s="6"/>
      <c r="J16"/>
      <c r="K16"/>
      <c r="L16"/>
      <c r="M16"/>
    </row>
    <row r="17" spans="1:14" s="4" customFormat="1" ht="13.15" customHeight="1" x14ac:dyDescent="0.2">
      <c r="C17" s="5"/>
      <c r="D17" s="5"/>
      <c r="E17" s="5"/>
      <c r="F17" s="5"/>
      <c r="G17" s="5"/>
      <c r="H17" s="8"/>
      <c r="I17" s="6"/>
      <c r="J17"/>
      <c r="K17"/>
      <c r="L17"/>
      <c r="M17"/>
    </row>
    <row r="18" spans="1:14" s="4" customFormat="1" ht="15.75" x14ac:dyDescent="0.25">
      <c r="A18" s="39" t="s">
        <v>43</v>
      </c>
      <c r="D18" s="72"/>
      <c r="E18" s="70" t="s">
        <v>163</v>
      </c>
      <c r="F18" s="69"/>
      <c r="I18" s="6"/>
      <c r="J18"/>
      <c r="K18"/>
      <c r="L18"/>
      <c r="M18"/>
    </row>
    <row r="19" spans="1:14" s="4" customFormat="1" ht="10.5" customHeight="1" x14ac:dyDescent="0.25">
      <c r="A19" s="2"/>
      <c r="B19" s="2"/>
      <c r="C19" s="3"/>
      <c r="D19" s="3"/>
      <c r="E19" s="3"/>
      <c r="F19" s="3"/>
      <c r="G19" s="3"/>
      <c r="H19" s="3"/>
      <c r="I19" s="9"/>
      <c r="J19"/>
      <c r="K19"/>
      <c r="L19"/>
      <c r="M19"/>
    </row>
    <row r="20" spans="1:14" s="4" customFormat="1" ht="13.5" customHeight="1" x14ac:dyDescent="0.25">
      <c r="A20" s="2" t="s">
        <v>19</v>
      </c>
      <c r="B20" s="2" t="s">
        <v>20</v>
      </c>
      <c r="C20" s="3" t="s">
        <v>27</v>
      </c>
      <c r="D20" s="3" t="s">
        <v>28</v>
      </c>
      <c r="E20" s="3" t="s">
        <v>29</v>
      </c>
      <c r="F20" s="3" t="s">
        <v>30</v>
      </c>
      <c r="G20" s="3" t="s">
        <v>31</v>
      </c>
      <c r="H20" s="3" t="s">
        <v>17</v>
      </c>
      <c r="I20" s="3" t="s">
        <v>18</v>
      </c>
      <c r="J20"/>
      <c r="K20"/>
      <c r="L20"/>
      <c r="M20"/>
    </row>
    <row r="21" spans="1:14" s="4" customFormat="1" ht="15.75" x14ac:dyDescent="0.25">
      <c r="A21" s="24" t="s">
        <v>84</v>
      </c>
      <c r="B21" s="10" t="s">
        <v>85</v>
      </c>
      <c r="C21" s="77">
        <v>189</v>
      </c>
      <c r="D21" s="77">
        <v>185</v>
      </c>
      <c r="E21" s="13">
        <v>183</v>
      </c>
      <c r="F21" s="77">
        <v>187</v>
      </c>
      <c r="G21" s="77">
        <v>187</v>
      </c>
      <c r="H21" s="13">
        <f t="shared" ref="H21:H28" si="3">SUM(C21:G21)</f>
        <v>931</v>
      </c>
      <c r="I21" s="14">
        <f>AVERAGE(C21:G21)</f>
        <v>186.2</v>
      </c>
      <c r="J21"/>
      <c r="K21"/>
      <c r="L21"/>
      <c r="M21"/>
    </row>
    <row r="22" spans="1:14" s="4" customFormat="1" ht="15" x14ac:dyDescent="0.2">
      <c r="A22" s="24" t="s">
        <v>147</v>
      </c>
      <c r="B22" s="10" t="s">
        <v>148</v>
      </c>
      <c r="C22" s="11">
        <v>169</v>
      </c>
      <c r="D22" s="11">
        <v>183</v>
      </c>
      <c r="E22" s="11">
        <v>169</v>
      </c>
      <c r="F22" s="11">
        <v>171</v>
      </c>
      <c r="G22" s="11">
        <v>184</v>
      </c>
      <c r="H22" s="11">
        <f t="shared" si="3"/>
        <v>876</v>
      </c>
      <c r="I22" s="12">
        <f>AVERAGE(C22:G22)</f>
        <v>175.2</v>
      </c>
      <c r="J22"/>
      <c r="K22"/>
      <c r="L22"/>
      <c r="M22"/>
    </row>
    <row r="23" spans="1:14" s="4" customFormat="1" ht="15.75" x14ac:dyDescent="0.25">
      <c r="A23" s="10" t="s">
        <v>109</v>
      </c>
      <c r="B23" s="24" t="s">
        <v>110</v>
      </c>
      <c r="C23" s="114">
        <v>184</v>
      </c>
      <c r="D23" s="67">
        <v>185</v>
      </c>
      <c r="E23" s="67">
        <v>192</v>
      </c>
      <c r="F23" s="11">
        <v>176</v>
      </c>
      <c r="G23" s="13">
        <v>179</v>
      </c>
      <c r="H23" s="11">
        <f t="shared" si="3"/>
        <v>916</v>
      </c>
      <c r="I23" s="12">
        <f t="shared" ref="I23:I28" si="4">AVERAGE(C23:G23)</f>
        <v>183.2</v>
      </c>
      <c r="J23"/>
      <c r="K23" s="112"/>
      <c r="L23"/>
      <c r="M23"/>
    </row>
    <row r="24" spans="1:14" s="4" customFormat="1" ht="15" x14ac:dyDescent="0.2">
      <c r="A24" s="10" t="s">
        <v>105</v>
      </c>
      <c r="B24" s="24" t="s">
        <v>106</v>
      </c>
      <c r="C24" s="11">
        <v>187</v>
      </c>
      <c r="D24" s="11">
        <v>183</v>
      </c>
      <c r="E24" s="11">
        <v>189</v>
      </c>
      <c r="F24" s="5">
        <v>185</v>
      </c>
      <c r="G24" s="13">
        <v>185</v>
      </c>
      <c r="H24" s="11">
        <f t="shared" si="3"/>
        <v>929</v>
      </c>
      <c r="I24" s="12">
        <f t="shared" si="4"/>
        <v>185.8</v>
      </c>
      <c r="J24"/>
      <c r="K24" s="112"/>
      <c r="L24"/>
      <c r="M24"/>
    </row>
    <row r="25" spans="1:14" s="4" customFormat="1" ht="15" x14ac:dyDescent="0.2">
      <c r="A25" s="10" t="s">
        <v>149</v>
      </c>
      <c r="B25" s="24" t="s">
        <v>150</v>
      </c>
      <c r="C25" s="11">
        <v>173</v>
      </c>
      <c r="D25" s="11">
        <v>177</v>
      </c>
      <c r="E25" s="11">
        <v>178</v>
      </c>
      <c r="F25" s="11">
        <v>183</v>
      </c>
      <c r="G25" s="13">
        <v>180</v>
      </c>
      <c r="H25" s="11">
        <f t="shared" si="3"/>
        <v>891</v>
      </c>
      <c r="I25" s="12">
        <f t="shared" si="4"/>
        <v>178.2</v>
      </c>
      <c r="J25"/>
      <c r="K25"/>
      <c r="L25"/>
      <c r="M25"/>
    </row>
    <row r="26" spans="1:14" s="4" customFormat="1" ht="15" x14ac:dyDescent="0.2">
      <c r="A26" s="10" t="s">
        <v>8</v>
      </c>
      <c r="B26" s="24" t="s">
        <v>9</v>
      </c>
      <c r="C26" s="11">
        <v>183</v>
      </c>
      <c r="D26" s="11">
        <v>180</v>
      </c>
      <c r="E26" s="11">
        <v>179</v>
      </c>
      <c r="F26" s="11">
        <v>185</v>
      </c>
      <c r="G26" s="11">
        <v>172</v>
      </c>
      <c r="H26" s="11">
        <f t="shared" si="3"/>
        <v>899</v>
      </c>
      <c r="I26" s="12">
        <f t="shared" si="4"/>
        <v>179.8</v>
      </c>
      <c r="L26"/>
    </row>
    <row r="27" spans="1:14" s="4" customFormat="1" ht="15" x14ac:dyDescent="0.2">
      <c r="A27" s="98" t="s">
        <v>130</v>
      </c>
      <c r="B27" s="24" t="s">
        <v>131</v>
      </c>
      <c r="C27" s="11">
        <v>164</v>
      </c>
      <c r="D27" s="11">
        <v>178</v>
      </c>
      <c r="E27" s="11">
        <v>169</v>
      </c>
      <c r="F27" s="11">
        <v>162</v>
      </c>
      <c r="G27" s="11">
        <v>173</v>
      </c>
      <c r="H27" s="11">
        <f t="shared" si="3"/>
        <v>846</v>
      </c>
      <c r="I27" s="12">
        <f>AVERAGE(C27:G27)</f>
        <v>169.2</v>
      </c>
      <c r="L27" s="18"/>
    </row>
    <row r="28" spans="1:14" s="4" customFormat="1" ht="15" x14ac:dyDescent="0.2">
      <c r="A28" s="10" t="s">
        <v>113</v>
      </c>
      <c r="B28" s="10" t="s">
        <v>114</v>
      </c>
      <c r="C28" s="11">
        <v>179</v>
      </c>
      <c r="D28" s="11">
        <v>184</v>
      </c>
      <c r="E28" s="13">
        <v>183</v>
      </c>
      <c r="F28" s="11">
        <v>184</v>
      </c>
      <c r="G28" s="11">
        <v>176</v>
      </c>
      <c r="H28" s="11">
        <f t="shared" si="3"/>
        <v>906</v>
      </c>
      <c r="I28" s="12">
        <f t="shared" si="4"/>
        <v>181.2</v>
      </c>
      <c r="M28" s="18"/>
      <c r="N28" s="18"/>
    </row>
    <row r="29" spans="1:14" s="4" customFormat="1" ht="15" x14ac:dyDescent="0.2">
      <c r="A29" s="53"/>
      <c r="B29" s="53"/>
      <c r="C29" s="5">
        <f t="shared" ref="C29:H29" si="5">SUM(C21:C28)</f>
        <v>1428</v>
      </c>
      <c r="D29" s="5">
        <f t="shared" si="5"/>
        <v>1455</v>
      </c>
      <c r="E29" s="5">
        <f t="shared" si="5"/>
        <v>1442</v>
      </c>
      <c r="F29" s="5">
        <f t="shared" si="5"/>
        <v>1433</v>
      </c>
      <c r="G29" s="5">
        <f t="shared" si="5"/>
        <v>1436</v>
      </c>
      <c r="H29" s="5">
        <f t="shared" si="5"/>
        <v>7194</v>
      </c>
      <c r="I29" s="6"/>
      <c r="K29"/>
      <c r="M29" s="18"/>
      <c r="N29" s="18"/>
    </row>
    <row r="30" spans="1:14" s="4" customFormat="1" ht="12.75" customHeight="1" x14ac:dyDescent="0.2">
      <c r="A30" s="48"/>
      <c r="B30" s="48"/>
      <c r="C30" s="5"/>
      <c r="D30" s="5"/>
      <c r="E30" s="5"/>
      <c r="F30" s="5"/>
      <c r="G30" s="5"/>
      <c r="H30" s="5"/>
      <c r="I30" s="6"/>
      <c r="K30"/>
    </row>
    <row r="31" spans="1:14" s="4" customFormat="1" ht="15" x14ac:dyDescent="0.2">
      <c r="C31" s="5"/>
      <c r="D31" s="5"/>
      <c r="F31" s="62" t="s">
        <v>133</v>
      </c>
      <c r="G31" s="63"/>
      <c r="H31" s="63"/>
      <c r="I31" s="6"/>
      <c r="K31"/>
    </row>
    <row r="32" spans="1:14" s="4" customFormat="1" ht="13.15" customHeight="1" x14ac:dyDescent="0.2">
      <c r="E32" s="5"/>
      <c r="F32" s="5"/>
      <c r="G32" s="5"/>
      <c r="H32" s="5"/>
      <c r="I32" s="5"/>
      <c r="K32"/>
    </row>
    <row r="33" spans="1:13" s="4" customFormat="1" ht="15" customHeight="1" x14ac:dyDescent="0.25">
      <c r="A33" s="38" t="s">
        <v>45</v>
      </c>
      <c r="B33" s="110" t="s">
        <v>161</v>
      </c>
      <c r="C33" s="109"/>
      <c r="D33" s="71" t="s">
        <v>139</v>
      </c>
      <c r="E33" s="68"/>
      <c r="F33" s="5"/>
      <c r="G33"/>
      <c r="I33" s="5"/>
      <c r="K33"/>
    </row>
    <row r="34" spans="1:13" s="4" customFormat="1" ht="10.5" customHeight="1" x14ac:dyDescent="0.2">
      <c r="E34" s="7"/>
      <c r="F34" s="7"/>
      <c r="G34" s="7"/>
      <c r="H34" s="5"/>
      <c r="I34" s="6"/>
    </row>
    <row r="35" spans="1:13" s="4" customFormat="1" ht="15.75" x14ac:dyDescent="0.25">
      <c r="A35" s="2" t="s">
        <v>19</v>
      </c>
      <c r="B35" s="2" t="s">
        <v>20</v>
      </c>
      <c r="C35" s="3" t="s">
        <v>27</v>
      </c>
      <c r="D35" s="3" t="s">
        <v>28</v>
      </c>
      <c r="E35" s="3" t="s">
        <v>29</v>
      </c>
      <c r="F35" s="3" t="s">
        <v>30</v>
      </c>
      <c r="G35" s="3" t="s">
        <v>31</v>
      </c>
      <c r="H35" s="3" t="s">
        <v>17</v>
      </c>
      <c r="I35" s="3" t="s">
        <v>18</v>
      </c>
    </row>
    <row r="36" spans="1:13" s="4" customFormat="1" ht="15.75" x14ac:dyDescent="0.25">
      <c r="A36" s="134" t="s">
        <v>128</v>
      </c>
      <c r="B36" s="134" t="s">
        <v>129</v>
      </c>
      <c r="C36" s="67"/>
      <c r="D36" s="11"/>
      <c r="E36" s="11"/>
      <c r="F36" s="11"/>
      <c r="G36" s="11"/>
      <c r="H36" s="11"/>
      <c r="I36" s="12" t="e">
        <f t="shared" ref="I36:I43" si="6">AVERAGE(C36:G36)</f>
        <v>#DIV/0!</v>
      </c>
    </row>
    <row r="37" spans="1:13" s="4" customFormat="1" ht="15" x14ac:dyDescent="0.2">
      <c r="A37" s="134"/>
      <c r="B37" s="134"/>
      <c r="C37" s="11"/>
      <c r="D37" s="11"/>
      <c r="E37" s="11"/>
      <c r="F37" s="11"/>
      <c r="G37" s="11"/>
      <c r="H37" s="11"/>
      <c r="I37" s="12" t="e">
        <f t="shared" si="6"/>
        <v>#DIV/0!</v>
      </c>
    </row>
    <row r="38" spans="1:13" ht="15.75" x14ac:dyDescent="0.25">
      <c r="A38" s="134" t="s">
        <v>125</v>
      </c>
      <c r="B38" s="134" t="s">
        <v>12</v>
      </c>
      <c r="C38" s="11"/>
      <c r="D38" s="67"/>
      <c r="E38" s="11"/>
      <c r="F38" s="11"/>
      <c r="G38" s="11"/>
      <c r="H38" s="11"/>
      <c r="I38" s="12" t="e">
        <f t="shared" si="6"/>
        <v>#DIV/0!</v>
      </c>
      <c r="L38" s="4"/>
      <c r="M38" s="4"/>
    </row>
    <row r="39" spans="1:13" ht="15" x14ac:dyDescent="0.2">
      <c r="A39" s="134" t="s">
        <v>16</v>
      </c>
      <c r="B39" s="134" t="s">
        <v>3</v>
      </c>
      <c r="C39" s="11"/>
      <c r="D39" s="11"/>
      <c r="E39" s="11"/>
      <c r="F39" s="11"/>
      <c r="G39" s="11"/>
      <c r="H39" s="11"/>
      <c r="I39" s="12" t="e">
        <f t="shared" si="6"/>
        <v>#DIV/0!</v>
      </c>
      <c r="L39" s="4"/>
      <c r="M39" s="4"/>
    </row>
    <row r="40" spans="1:13" ht="15" x14ac:dyDescent="0.2">
      <c r="A40" s="134" t="s">
        <v>101</v>
      </c>
      <c r="B40" s="135" t="s">
        <v>102</v>
      </c>
      <c r="C40" s="11"/>
      <c r="D40" s="11"/>
      <c r="E40" s="11"/>
      <c r="F40" s="11"/>
      <c r="G40" s="11"/>
      <c r="H40" s="11"/>
      <c r="I40" s="12" t="e">
        <f t="shared" si="6"/>
        <v>#DIV/0!</v>
      </c>
      <c r="L40" s="4"/>
      <c r="M40" s="4"/>
    </row>
    <row r="41" spans="1:13" ht="15.75" x14ac:dyDescent="0.25">
      <c r="A41" s="134" t="s">
        <v>38</v>
      </c>
      <c r="B41" s="134" t="s">
        <v>39</v>
      </c>
      <c r="C41" s="11"/>
      <c r="D41" s="11"/>
      <c r="E41" s="67"/>
      <c r="F41" s="67"/>
      <c r="G41" s="67"/>
      <c r="H41" s="11"/>
      <c r="I41" s="12" t="e">
        <f t="shared" si="6"/>
        <v>#DIV/0!</v>
      </c>
      <c r="L41" s="4"/>
      <c r="M41" s="4"/>
    </row>
    <row r="42" spans="1:13" ht="15" x14ac:dyDescent="0.2">
      <c r="A42" s="134" t="s">
        <v>42</v>
      </c>
      <c r="B42" s="134" t="s">
        <v>12</v>
      </c>
      <c r="C42" s="11"/>
      <c r="D42" s="11"/>
      <c r="E42" s="11"/>
      <c r="F42" s="11"/>
      <c r="G42" s="11"/>
      <c r="H42" s="11"/>
      <c r="I42" s="12" t="e">
        <f t="shared" si="6"/>
        <v>#DIV/0!</v>
      </c>
      <c r="L42" s="4"/>
      <c r="M42" s="4"/>
    </row>
    <row r="43" spans="1:13" ht="16.149999999999999" customHeight="1" x14ac:dyDescent="0.2">
      <c r="A43" s="134" t="s">
        <v>72</v>
      </c>
      <c r="B43" s="134" t="s">
        <v>73</v>
      </c>
      <c r="C43" s="11"/>
      <c r="D43" s="11"/>
      <c r="E43" s="11"/>
      <c r="F43" s="11"/>
      <c r="G43" s="11"/>
      <c r="H43" s="11"/>
      <c r="I43" s="12" t="e">
        <f t="shared" si="6"/>
        <v>#DIV/0!</v>
      </c>
      <c r="L43" s="4"/>
      <c r="M43" s="4"/>
    </row>
    <row r="44" spans="1:13" ht="13.5" customHeight="1" x14ac:dyDescent="0.2">
      <c r="A44" s="90"/>
      <c r="B44" s="90"/>
      <c r="C44" s="7">
        <f t="shared" ref="C44:H44" si="7">SUM(C36:C43)</f>
        <v>0</v>
      </c>
      <c r="D44" s="7">
        <f t="shared" si="7"/>
        <v>0</v>
      </c>
      <c r="E44" s="7">
        <f t="shared" si="7"/>
        <v>0</v>
      </c>
      <c r="F44" s="7">
        <f t="shared" si="7"/>
        <v>0</v>
      </c>
      <c r="G44" s="7">
        <f t="shared" si="7"/>
        <v>0</v>
      </c>
      <c r="H44" s="7">
        <f t="shared" si="7"/>
        <v>0</v>
      </c>
      <c r="I44" s="101"/>
      <c r="L44" s="4"/>
      <c r="M44" s="4"/>
    </row>
    <row r="45" spans="1:13" ht="16.149999999999999" customHeight="1" x14ac:dyDescent="0.2">
      <c r="A45" s="90"/>
      <c r="B45" s="90"/>
      <c r="C45" s="7"/>
      <c r="D45" s="7"/>
      <c r="E45" s="7"/>
      <c r="F45" s="104" t="s">
        <v>162</v>
      </c>
      <c r="G45" s="126"/>
      <c r="H45" s="126"/>
      <c r="I45" s="127"/>
      <c r="L45" s="4"/>
      <c r="M45" s="4"/>
    </row>
    <row r="46" spans="1:13" ht="13.5" customHeight="1" x14ac:dyDescent="0.2">
      <c r="A46" s="31" t="s">
        <v>26</v>
      </c>
      <c r="B46" s="32"/>
      <c r="C46" s="21"/>
      <c r="D46" s="21"/>
      <c r="L46" s="4"/>
      <c r="M46" s="4"/>
    </row>
    <row r="47" spans="1:13" x14ac:dyDescent="0.2">
      <c r="A47" s="99"/>
      <c r="B47" s="82"/>
    </row>
    <row r="48" spans="1:13" x14ac:dyDescent="0.2">
      <c r="A48" s="136" t="s">
        <v>95</v>
      </c>
      <c r="B48" s="137" t="s">
        <v>121</v>
      </c>
      <c r="C48" s="138" t="s">
        <v>140</v>
      </c>
      <c r="D48" s="139"/>
      <c r="E48" s="139" t="s">
        <v>141</v>
      </c>
      <c r="F48" s="138" t="s">
        <v>144</v>
      </c>
      <c r="G48" s="139"/>
      <c r="H48" s="139" t="s">
        <v>145</v>
      </c>
    </row>
    <row r="49" spans="1:13" x14ac:dyDescent="0.2">
      <c r="A49" s="140" t="s">
        <v>157</v>
      </c>
      <c r="B49" s="137" t="s">
        <v>124</v>
      </c>
      <c r="C49" s="138" t="s">
        <v>107</v>
      </c>
      <c r="D49" s="137"/>
      <c r="E49" s="137" t="s">
        <v>108</v>
      </c>
      <c r="F49" s="138" t="s">
        <v>70</v>
      </c>
      <c r="G49" s="138"/>
      <c r="H49" s="137" t="s">
        <v>122</v>
      </c>
      <c r="M49" s="66"/>
    </row>
    <row r="50" spans="1:13" x14ac:dyDescent="0.2">
      <c r="A50" s="123"/>
      <c r="B50" s="120"/>
      <c r="C50" s="117"/>
      <c r="D50" s="118"/>
      <c r="E50" s="118"/>
      <c r="F50" s="121"/>
      <c r="G50" s="120"/>
      <c r="H50" s="120"/>
      <c r="I50"/>
    </row>
    <row r="51" spans="1:13" x14ac:dyDescent="0.2">
      <c r="F51"/>
      <c r="G51"/>
      <c r="H51"/>
      <c r="I51"/>
    </row>
    <row r="52" spans="1:13" x14ac:dyDescent="0.2">
      <c r="F52" s="22"/>
      <c r="G52" s="28"/>
      <c r="H52"/>
      <c r="I52"/>
    </row>
    <row r="53" spans="1:13" x14ac:dyDescent="0.2">
      <c r="C53" s="141"/>
    </row>
  </sheetData>
  <pageMargins left="0.23622047244094491" right="0.23622047244094491" top="0.55118110236220474" bottom="0.55118110236220474" header="0.31496062992125984" footer="0"/>
  <pageSetup paperSize="9" orientation="portrait" horizontalDpi="4294967293" verticalDpi="300" r:id="rId1"/>
  <headerFooter alignWithMargins="0">
    <oddHeader>&amp;L&amp;16MMMS&amp;C&amp;16&amp;K00B050 &amp;K0000002022 SpS Wolfacker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34" zoomScaleNormal="100" workbookViewId="0">
      <selection activeCell="M48" sqref="M48"/>
    </sheetView>
  </sheetViews>
  <sheetFormatPr baseColWidth="10" defaultRowHeight="12.75" x14ac:dyDescent="0.2"/>
  <cols>
    <col min="1" max="1" width="16.5703125" customWidth="1"/>
    <col min="2" max="2" width="12" customWidth="1"/>
    <col min="3" max="7" width="10" style="1" customWidth="1"/>
    <col min="8" max="9" width="10.28515625" style="1" customWidth="1"/>
    <col min="10" max="10" width="19.28515625" bestFit="1" customWidth="1"/>
  </cols>
  <sheetData>
    <row r="1" spans="1:13" ht="21" customHeight="1" x14ac:dyDescent="0.2">
      <c r="A1" s="95"/>
      <c r="B1" s="95"/>
      <c r="C1" s="96"/>
      <c r="D1" s="96"/>
      <c r="E1" s="96"/>
      <c r="F1" s="96"/>
    </row>
    <row r="3" spans="1:13" ht="15.75" x14ac:dyDescent="0.25">
      <c r="A3" s="49" t="s">
        <v>55</v>
      </c>
      <c r="B3" s="4"/>
      <c r="C3" s="4"/>
      <c r="D3" s="41" t="s">
        <v>146</v>
      </c>
      <c r="E3" s="41"/>
      <c r="F3" s="42"/>
    </row>
    <row r="5" spans="1:13" s="4" customFormat="1" ht="15.75" x14ac:dyDescent="0.25">
      <c r="A5" s="2" t="s">
        <v>19</v>
      </c>
      <c r="B5" s="2" t="s">
        <v>20</v>
      </c>
      <c r="C5" s="3"/>
      <c r="D5" s="3" t="s">
        <v>135</v>
      </c>
      <c r="E5" s="3"/>
      <c r="F5" s="3" t="s">
        <v>158</v>
      </c>
      <c r="G5" s="3"/>
      <c r="H5" s="3"/>
      <c r="I5" s="3"/>
    </row>
    <row r="6" spans="1:13" s="4" customFormat="1" ht="15" x14ac:dyDescent="0.2">
      <c r="A6" s="19" t="s">
        <v>128</v>
      </c>
      <c r="B6" s="19" t="s">
        <v>129</v>
      </c>
      <c r="C6" s="13"/>
      <c r="D6" s="13">
        <v>92</v>
      </c>
      <c r="E6" s="13"/>
      <c r="F6" s="105" t="s">
        <v>159</v>
      </c>
      <c r="G6" s="13"/>
      <c r="H6" s="46"/>
      <c r="I6" s="14"/>
      <c r="J6" s="18"/>
      <c r="K6" s="18"/>
    </row>
    <row r="7" spans="1:13" s="4" customFormat="1" ht="15.75" x14ac:dyDescent="0.25">
      <c r="A7" s="19" t="s">
        <v>49</v>
      </c>
      <c r="B7" s="60" t="s">
        <v>50</v>
      </c>
      <c r="C7" s="67"/>
      <c r="D7" s="11">
        <v>62</v>
      </c>
      <c r="E7" s="11"/>
      <c r="F7" s="106" t="s">
        <v>160</v>
      </c>
      <c r="G7" s="11"/>
      <c r="H7" s="11"/>
      <c r="I7" s="14"/>
    </row>
    <row r="8" spans="1:13" s="4" customFormat="1" ht="15" x14ac:dyDescent="0.2">
      <c r="A8" s="10" t="s">
        <v>76</v>
      </c>
      <c r="B8" s="10" t="s">
        <v>3</v>
      </c>
      <c r="C8" s="11"/>
      <c r="D8" s="11">
        <v>69</v>
      </c>
      <c r="E8" s="11"/>
      <c r="F8" s="107">
        <v>122730</v>
      </c>
      <c r="G8" s="13"/>
      <c r="H8" s="11"/>
      <c r="I8" s="14"/>
    </row>
    <row r="9" spans="1:13" s="4" customFormat="1" ht="15" x14ac:dyDescent="0.2">
      <c r="A9" s="19" t="s">
        <v>76</v>
      </c>
      <c r="B9" s="19" t="s">
        <v>39</v>
      </c>
      <c r="D9" s="11">
        <v>43</v>
      </c>
      <c r="F9" s="106">
        <v>137796</v>
      </c>
      <c r="G9" s="13"/>
      <c r="H9" s="11"/>
      <c r="I9" s="14"/>
    </row>
    <row r="10" spans="1:13" s="4" customFormat="1" ht="15" x14ac:dyDescent="0.2">
      <c r="A10" s="10" t="s">
        <v>153</v>
      </c>
      <c r="B10" s="10" t="s">
        <v>9</v>
      </c>
      <c r="C10" s="11"/>
      <c r="D10" s="11">
        <v>60</v>
      </c>
      <c r="E10" s="11"/>
      <c r="F10" s="106">
        <v>269293</v>
      </c>
      <c r="G10" s="13"/>
      <c r="H10" s="11"/>
      <c r="I10" s="14"/>
    </row>
    <row r="11" spans="1:13" s="4" customFormat="1" ht="15.75" x14ac:dyDescent="0.25">
      <c r="A11" s="10" t="s">
        <v>51</v>
      </c>
      <c r="B11" s="10" t="s">
        <v>52</v>
      </c>
      <c r="C11" s="11"/>
      <c r="D11" s="11">
        <v>74</v>
      </c>
      <c r="E11" s="11"/>
      <c r="F11" s="106">
        <v>137843</v>
      </c>
      <c r="G11" s="67"/>
      <c r="H11" s="11"/>
      <c r="I11" s="14"/>
    </row>
    <row r="12" spans="1:13" s="4" customFormat="1" ht="15.75" x14ac:dyDescent="0.25">
      <c r="A12" s="10" t="s">
        <v>93</v>
      </c>
      <c r="B12" s="10" t="s">
        <v>94</v>
      </c>
      <c r="C12" s="11"/>
      <c r="D12" s="11">
        <v>75</v>
      </c>
      <c r="E12" s="67"/>
      <c r="F12" s="106">
        <v>137881</v>
      </c>
      <c r="G12" s="11"/>
      <c r="H12" s="11"/>
      <c r="I12" s="14"/>
      <c r="J12" s="30"/>
    </row>
    <row r="13" spans="1:13" s="4" customFormat="1" ht="15.75" x14ac:dyDescent="0.25">
      <c r="A13" s="10" t="s">
        <v>61</v>
      </c>
      <c r="B13" s="10" t="s">
        <v>12</v>
      </c>
      <c r="C13" s="113"/>
      <c r="D13" s="13">
        <v>52</v>
      </c>
      <c r="E13" s="125"/>
      <c r="F13" s="132">
        <v>120962</v>
      </c>
      <c r="G13" s="11"/>
      <c r="H13" s="11"/>
      <c r="I13" s="14"/>
    </row>
    <row r="14" spans="1:13" s="4" customFormat="1" ht="15" x14ac:dyDescent="0.2">
      <c r="C14" s="5"/>
      <c r="D14" s="5"/>
      <c r="E14" s="5"/>
      <c r="F14" s="5"/>
      <c r="G14" s="5"/>
      <c r="H14" s="6"/>
      <c r="I14" s="6"/>
    </row>
    <row r="15" spans="1:13" s="4" customFormat="1" ht="12.75" customHeight="1" x14ac:dyDescent="0.2">
      <c r="A15" s="53"/>
      <c r="B15" s="53"/>
      <c r="C15" s="5"/>
      <c r="D15" s="5"/>
      <c r="I15" s="6"/>
    </row>
    <row r="16" spans="1:13" s="4" customFormat="1" ht="15" x14ac:dyDescent="0.2">
      <c r="A16" s="53"/>
      <c r="B16" s="53"/>
      <c r="C16" s="5"/>
      <c r="D16" s="5"/>
      <c r="F16" s="128"/>
      <c r="G16" s="129"/>
      <c r="H16" s="129"/>
      <c r="I16" s="6"/>
      <c r="J16"/>
      <c r="K16"/>
      <c r="L16"/>
      <c r="M16"/>
    </row>
    <row r="17" spans="1:14" s="4" customFormat="1" ht="13.15" customHeight="1" x14ac:dyDescent="0.2">
      <c r="C17" s="5"/>
      <c r="D17" s="5"/>
      <c r="E17" s="5"/>
      <c r="F17" s="5"/>
      <c r="G17" s="5"/>
      <c r="H17" s="8"/>
      <c r="I17" s="6"/>
      <c r="J17"/>
      <c r="K17"/>
      <c r="L17"/>
      <c r="M17"/>
    </row>
    <row r="18" spans="1:14" s="4" customFormat="1" ht="15.75" x14ac:dyDescent="0.25">
      <c r="A18" s="39" t="s">
        <v>43</v>
      </c>
      <c r="D18" s="72"/>
      <c r="E18" s="70" t="s">
        <v>138</v>
      </c>
      <c r="F18" s="69"/>
      <c r="I18" s="6"/>
      <c r="J18"/>
      <c r="K18"/>
      <c r="L18"/>
      <c r="M18"/>
    </row>
    <row r="19" spans="1:14" s="4" customFormat="1" ht="10.5" customHeight="1" x14ac:dyDescent="0.25">
      <c r="A19" s="2"/>
      <c r="B19" s="2"/>
      <c r="C19" s="3"/>
      <c r="D19" s="3"/>
      <c r="E19" s="3"/>
      <c r="F19" s="3"/>
      <c r="G19" s="3"/>
      <c r="H19" s="3"/>
      <c r="I19" s="9"/>
      <c r="J19"/>
      <c r="K19"/>
      <c r="L19"/>
      <c r="M19"/>
    </row>
    <row r="20" spans="1:14" s="4" customFormat="1" ht="13.5" customHeight="1" x14ac:dyDescent="0.25">
      <c r="A20" s="2" t="s">
        <v>19</v>
      </c>
      <c r="B20" s="2" t="s">
        <v>20</v>
      </c>
      <c r="C20" s="3"/>
      <c r="D20" s="3" t="s">
        <v>135</v>
      </c>
      <c r="E20" s="3"/>
      <c r="F20" s="3" t="s">
        <v>158</v>
      </c>
      <c r="G20" s="3"/>
      <c r="H20" s="3"/>
      <c r="I20" s="3"/>
      <c r="J20"/>
      <c r="K20"/>
      <c r="L20"/>
      <c r="M20"/>
    </row>
    <row r="21" spans="1:14" s="4" customFormat="1" ht="15.75" x14ac:dyDescent="0.25">
      <c r="A21" s="24" t="s">
        <v>84</v>
      </c>
      <c r="B21" s="10" t="s">
        <v>85</v>
      </c>
      <c r="C21" s="67"/>
      <c r="D21" s="11">
        <v>63</v>
      </c>
      <c r="E21" s="67"/>
      <c r="F21" s="106">
        <v>301691</v>
      </c>
      <c r="G21" s="13"/>
      <c r="H21" s="13"/>
      <c r="I21" s="14"/>
      <c r="J21"/>
      <c r="K21"/>
      <c r="L21"/>
      <c r="M21"/>
    </row>
    <row r="22" spans="1:14" s="4" customFormat="1" ht="15.75" x14ac:dyDescent="0.25">
      <c r="A22" s="24" t="s">
        <v>147</v>
      </c>
      <c r="B22" s="10" t="s">
        <v>148</v>
      </c>
      <c r="C22" s="67"/>
      <c r="D22" s="11">
        <v>88</v>
      </c>
      <c r="E22" s="67"/>
      <c r="F22" s="106">
        <v>228568</v>
      </c>
      <c r="G22" s="11"/>
      <c r="H22" s="11"/>
      <c r="I22" s="12"/>
      <c r="J22"/>
      <c r="K22"/>
      <c r="L22"/>
      <c r="M22"/>
    </row>
    <row r="23" spans="1:14" s="4" customFormat="1" ht="15" x14ac:dyDescent="0.2">
      <c r="A23" s="19" t="s">
        <v>109</v>
      </c>
      <c r="B23" s="19" t="s">
        <v>110</v>
      </c>
      <c r="C23" s="114"/>
      <c r="D23" s="11">
        <v>65</v>
      </c>
      <c r="E23" s="11"/>
      <c r="F23" s="106">
        <v>518469</v>
      </c>
      <c r="G23" s="13"/>
      <c r="H23" s="11"/>
      <c r="I23" s="12"/>
      <c r="J23"/>
      <c r="K23" s="112"/>
      <c r="L23"/>
      <c r="M23"/>
    </row>
    <row r="24" spans="1:14" s="4" customFormat="1" ht="15" x14ac:dyDescent="0.2">
      <c r="A24" s="10" t="s">
        <v>105</v>
      </c>
      <c r="B24" s="24" t="s">
        <v>106</v>
      </c>
      <c r="C24" s="11"/>
      <c r="D24" s="11">
        <v>64</v>
      </c>
      <c r="E24" s="11"/>
      <c r="F24" s="107">
        <v>518471</v>
      </c>
      <c r="G24" s="13"/>
      <c r="H24" s="11"/>
      <c r="I24" s="12"/>
      <c r="J24"/>
      <c r="K24" s="112"/>
      <c r="L24"/>
      <c r="M24"/>
    </row>
    <row r="25" spans="1:14" s="4" customFormat="1" ht="15.75" x14ac:dyDescent="0.25">
      <c r="A25" s="19" t="s">
        <v>149</v>
      </c>
      <c r="B25" s="19" t="s">
        <v>150</v>
      </c>
      <c r="C25" s="11"/>
      <c r="D25" s="133">
        <v>2000</v>
      </c>
      <c r="E25" s="67"/>
      <c r="F25" s="106">
        <v>794458</v>
      </c>
      <c r="G25" s="13"/>
      <c r="H25" s="11"/>
      <c r="I25" s="12"/>
      <c r="J25"/>
      <c r="K25"/>
      <c r="L25"/>
      <c r="M25"/>
    </row>
    <row r="26" spans="1:14" s="4" customFormat="1" ht="15" x14ac:dyDescent="0.2">
      <c r="A26" s="19" t="s">
        <v>8</v>
      </c>
      <c r="B26" s="19" t="s">
        <v>9</v>
      </c>
      <c r="C26" s="11"/>
      <c r="D26" s="11">
        <v>60</v>
      </c>
      <c r="E26" s="11"/>
      <c r="F26" s="106">
        <v>184659</v>
      </c>
      <c r="G26" s="11"/>
      <c r="H26" s="11"/>
      <c r="I26" s="12"/>
      <c r="L26"/>
    </row>
    <row r="27" spans="1:14" s="4" customFormat="1" ht="15.75" x14ac:dyDescent="0.25">
      <c r="A27" s="98" t="s">
        <v>130</v>
      </c>
      <c r="B27" s="24" t="s">
        <v>131</v>
      </c>
      <c r="C27" s="11"/>
      <c r="D27" s="11">
        <v>55</v>
      </c>
      <c r="E27" s="11"/>
      <c r="F27" s="106">
        <v>182154</v>
      </c>
      <c r="G27" s="67"/>
      <c r="H27" s="11"/>
      <c r="I27" s="12"/>
      <c r="L27" s="18"/>
    </row>
    <row r="28" spans="1:14" s="4" customFormat="1" ht="15" x14ac:dyDescent="0.2">
      <c r="A28" s="10" t="s">
        <v>113</v>
      </c>
      <c r="B28" s="10" t="s">
        <v>114</v>
      </c>
      <c r="C28" s="11"/>
      <c r="D28" s="11">
        <v>77</v>
      </c>
      <c r="E28" s="13"/>
      <c r="F28" s="106">
        <v>200449</v>
      </c>
      <c r="G28" s="11"/>
      <c r="H28" s="11"/>
      <c r="I28" s="12"/>
      <c r="M28" s="18"/>
      <c r="N28" s="18"/>
    </row>
    <row r="29" spans="1:14" s="4" customFormat="1" ht="15" x14ac:dyDescent="0.2">
      <c r="A29" s="53"/>
      <c r="B29" s="53"/>
      <c r="C29" s="5"/>
      <c r="D29" s="5"/>
      <c r="E29" s="5"/>
      <c r="F29" s="5"/>
      <c r="G29" s="5"/>
      <c r="H29" s="5"/>
      <c r="I29" s="6"/>
      <c r="K29"/>
      <c r="M29" s="18"/>
      <c r="N29" s="18"/>
    </row>
    <row r="30" spans="1:14" s="4" customFormat="1" ht="12.75" customHeight="1" x14ac:dyDescent="0.2">
      <c r="A30" s="48"/>
      <c r="B30" s="48"/>
      <c r="C30" s="5"/>
      <c r="D30" s="5"/>
      <c r="E30" s="5"/>
      <c r="F30" s="5"/>
      <c r="G30" s="5"/>
      <c r="H30" s="5"/>
      <c r="I30" s="6"/>
      <c r="K30"/>
    </row>
    <row r="31" spans="1:14" s="4" customFormat="1" ht="15" x14ac:dyDescent="0.2">
      <c r="C31" s="5"/>
      <c r="D31" s="5"/>
      <c r="F31" s="128"/>
      <c r="G31" s="129"/>
      <c r="H31" s="129"/>
      <c r="I31" s="6"/>
      <c r="K31"/>
    </row>
    <row r="32" spans="1:14" s="4" customFormat="1" ht="13.15" customHeight="1" x14ac:dyDescent="0.2">
      <c r="E32" s="5"/>
      <c r="F32" s="5"/>
      <c r="G32" s="5"/>
      <c r="H32" s="5"/>
      <c r="I32" s="5"/>
      <c r="K32"/>
    </row>
    <row r="33" spans="1:13" s="4" customFormat="1" ht="15" customHeight="1" x14ac:dyDescent="0.25">
      <c r="A33" s="38" t="s">
        <v>45</v>
      </c>
      <c r="B33" s="110"/>
      <c r="C33" s="109"/>
      <c r="D33" s="71" t="s">
        <v>139</v>
      </c>
      <c r="E33" s="68"/>
      <c r="F33" s="5"/>
      <c r="G33"/>
      <c r="I33" s="5"/>
      <c r="K33"/>
    </row>
    <row r="34" spans="1:13" s="4" customFormat="1" ht="10.5" customHeight="1" x14ac:dyDescent="0.2">
      <c r="E34" s="7"/>
      <c r="F34" s="7"/>
      <c r="G34" s="7"/>
      <c r="H34" s="5"/>
      <c r="I34" s="6"/>
    </row>
    <row r="35" spans="1:13" s="4" customFormat="1" ht="15.75" x14ac:dyDescent="0.25">
      <c r="A35" s="2" t="s">
        <v>19</v>
      </c>
      <c r="B35" s="2" t="s">
        <v>20</v>
      </c>
      <c r="C35" s="3"/>
      <c r="D35" s="3" t="s">
        <v>135</v>
      </c>
      <c r="E35" s="3"/>
      <c r="F35" s="3" t="s">
        <v>158</v>
      </c>
      <c r="G35" s="3"/>
      <c r="H35" s="3"/>
      <c r="I35" s="3"/>
    </row>
    <row r="36" spans="1:13" s="4" customFormat="1" ht="15.75" x14ac:dyDescent="0.25">
      <c r="A36" s="19" t="s">
        <v>128</v>
      </c>
      <c r="B36" s="19" t="s">
        <v>129</v>
      </c>
      <c r="C36" s="67"/>
      <c r="D36" s="11">
        <v>92</v>
      </c>
      <c r="E36" s="11"/>
      <c r="F36" s="106">
        <v>320929</v>
      </c>
      <c r="G36" s="11"/>
      <c r="H36" s="11"/>
      <c r="I36" s="12"/>
    </row>
    <row r="37" spans="1:13" s="4" customFormat="1" ht="15" x14ac:dyDescent="0.2">
      <c r="A37" s="19" t="s">
        <v>65</v>
      </c>
      <c r="B37" s="19" t="s">
        <v>66</v>
      </c>
      <c r="C37" s="11"/>
      <c r="D37" s="11">
        <v>39</v>
      </c>
      <c r="E37" s="11"/>
      <c r="F37" s="106">
        <v>184626</v>
      </c>
      <c r="G37" s="11"/>
      <c r="H37" s="11"/>
      <c r="I37" s="12"/>
    </row>
    <row r="38" spans="1:13" ht="15" x14ac:dyDescent="0.2">
      <c r="A38" s="19" t="s">
        <v>84</v>
      </c>
      <c r="B38" s="19" t="s">
        <v>7</v>
      </c>
      <c r="C38" s="11"/>
      <c r="D38" s="13">
        <v>57</v>
      </c>
      <c r="E38" s="11"/>
      <c r="F38" s="106">
        <v>296623</v>
      </c>
      <c r="G38" s="11"/>
      <c r="H38" s="11"/>
      <c r="I38" s="12"/>
      <c r="L38" s="4"/>
      <c r="M38" s="4"/>
    </row>
    <row r="39" spans="1:13" ht="15" x14ac:dyDescent="0.2">
      <c r="A39" s="19" t="s">
        <v>16</v>
      </c>
      <c r="B39" s="19" t="s">
        <v>3</v>
      </c>
      <c r="C39" s="11"/>
      <c r="D39" s="11">
        <v>83</v>
      </c>
      <c r="E39" s="11"/>
      <c r="F39" s="106">
        <v>278349</v>
      </c>
      <c r="G39" s="11"/>
      <c r="H39" s="11"/>
      <c r="I39" s="12"/>
      <c r="L39" s="4"/>
      <c r="M39" s="4"/>
    </row>
    <row r="40" spans="1:13" ht="15" x14ac:dyDescent="0.2">
      <c r="A40" s="19" t="s">
        <v>101</v>
      </c>
      <c r="B40" s="116" t="s">
        <v>102</v>
      </c>
      <c r="C40" s="11"/>
      <c r="D40" s="11">
        <v>48</v>
      </c>
      <c r="E40" s="11"/>
      <c r="F40" s="106">
        <v>190750</v>
      </c>
      <c r="G40" s="11"/>
      <c r="H40" s="11"/>
      <c r="I40" s="12"/>
      <c r="L40" s="4"/>
      <c r="M40" s="4"/>
    </row>
    <row r="41" spans="1:13" ht="15.75" x14ac:dyDescent="0.25">
      <c r="A41" s="19" t="s">
        <v>38</v>
      </c>
      <c r="B41" s="19" t="s">
        <v>39</v>
      </c>
      <c r="C41" s="11"/>
      <c r="D41" s="11">
        <v>47</v>
      </c>
      <c r="E41" s="67"/>
      <c r="F41" s="106">
        <v>237395</v>
      </c>
      <c r="G41" s="11"/>
      <c r="H41" s="11"/>
      <c r="I41" s="12"/>
      <c r="L41" s="4"/>
      <c r="M41" s="4"/>
    </row>
    <row r="42" spans="1:13" ht="15" x14ac:dyDescent="0.2">
      <c r="A42" s="19" t="s">
        <v>42</v>
      </c>
      <c r="B42" s="19" t="s">
        <v>12</v>
      </c>
      <c r="C42" s="11"/>
      <c r="D42" s="11">
        <v>48</v>
      </c>
      <c r="E42" s="11"/>
      <c r="F42" s="106">
        <v>190742</v>
      </c>
      <c r="G42" s="11"/>
      <c r="H42" s="11"/>
      <c r="I42" s="12"/>
      <c r="L42" s="4"/>
      <c r="M42" s="4"/>
    </row>
    <row r="43" spans="1:13" ht="16.149999999999999" customHeight="1" x14ac:dyDescent="0.2">
      <c r="A43" s="19" t="s">
        <v>72</v>
      </c>
      <c r="B43" s="19" t="s">
        <v>73</v>
      </c>
      <c r="C43" s="11"/>
      <c r="D43" s="11">
        <v>55</v>
      </c>
      <c r="E43" s="11"/>
      <c r="F43" s="106">
        <v>243054</v>
      </c>
      <c r="G43" s="11"/>
      <c r="H43" s="11"/>
      <c r="I43" s="12"/>
      <c r="L43" s="4"/>
      <c r="M43" s="4"/>
    </row>
    <row r="44" spans="1:13" ht="13.5" customHeight="1" x14ac:dyDescent="0.2">
      <c r="A44" s="90"/>
      <c r="B44" s="90"/>
      <c r="C44" s="7"/>
      <c r="D44" s="7"/>
      <c r="E44" s="7"/>
      <c r="F44" s="7"/>
      <c r="G44" s="7"/>
      <c r="H44" s="7"/>
      <c r="I44" s="101"/>
      <c r="L44" s="4"/>
      <c r="M44" s="4"/>
    </row>
    <row r="45" spans="1:13" ht="16.149999999999999" customHeight="1" x14ac:dyDescent="0.2">
      <c r="A45" s="90"/>
      <c r="B45" s="90"/>
      <c r="C45" s="7"/>
      <c r="D45" s="7"/>
      <c r="E45" s="7"/>
      <c r="F45" s="130"/>
      <c r="G45" s="131"/>
      <c r="H45" s="131"/>
      <c r="I45" s="102"/>
      <c r="L45" s="4"/>
      <c r="M45" s="4"/>
    </row>
    <row r="46" spans="1:13" ht="13.5" customHeight="1" x14ac:dyDescent="0.2">
      <c r="A46" s="31" t="s">
        <v>26</v>
      </c>
      <c r="B46" s="32"/>
      <c r="C46" s="21"/>
      <c r="D46" s="21"/>
      <c r="L46" s="4"/>
      <c r="M46" s="4"/>
    </row>
    <row r="47" spans="1:13" x14ac:dyDescent="0.2">
      <c r="A47" s="99"/>
      <c r="B47" s="82"/>
    </row>
    <row r="48" spans="1:13" x14ac:dyDescent="0.2">
      <c r="A48" s="119" t="s">
        <v>95</v>
      </c>
      <c r="B48" s="120" t="s">
        <v>121</v>
      </c>
      <c r="C48" s="117" t="s">
        <v>140</v>
      </c>
      <c r="D48" s="118"/>
      <c r="E48" s="118" t="s">
        <v>141</v>
      </c>
      <c r="F48" s="121" t="s">
        <v>144</v>
      </c>
      <c r="G48" s="120"/>
      <c r="H48" s="118" t="s">
        <v>145</v>
      </c>
    </row>
    <row r="49" spans="1:13" x14ac:dyDescent="0.2">
      <c r="A49" s="122" t="s">
        <v>123</v>
      </c>
      <c r="B49" s="120" t="s">
        <v>124</v>
      </c>
      <c r="C49" s="121" t="s">
        <v>107</v>
      </c>
      <c r="D49" s="120"/>
      <c r="E49" s="120" t="s">
        <v>108</v>
      </c>
      <c r="F49" s="121" t="s">
        <v>70</v>
      </c>
      <c r="G49" s="121"/>
      <c r="H49" s="120" t="s">
        <v>122</v>
      </c>
      <c r="M49" s="66"/>
    </row>
    <row r="50" spans="1:13" x14ac:dyDescent="0.2">
      <c r="A50" s="123" t="s">
        <v>126</v>
      </c>
      <c r="B50" s="120" t="s">
        <v>127</v>
      </c>
      <c r="C50" s="117"/>
      <c r="D50" s="118"/>
      <c r="E50" s="118"/>
      <c r="F50" s="121"/>
      <c r="G50" s="120"/>
      <c r="H50" s="120"/>
      <c r="I50"/>
    </row>
    <row r="51" spans="1:13" x14ac:dyDescent="0.2">
      <c r="F51"/>
      <c r="G51"/>
      <c r="H51"/>
      <c r="I51"/>
    </row>
    <row r="52" spans="1:13" x14ac:dyDescent="0.2">
      <c r="F52" s="22"/>
      <c r="G52" s="28"/>
      <c r="H52"/>
      <c r="I52"/>
    </row>
  </sheetData>
  <pageMargins left="0.23622047244094491" right="0.23622047244094491" top="0.55118110236220474" bottom="0.55118110236220474" header="0.31496062992125984" footer="0"/>
  <pageSetup paperSize="9" orientation="portrait" horizontalDpi="4294967293" verticalDpi="300" r:id="rId1"/>
  <headerFooter alignWithMargins="0">
    <oddHeader>&amp;L&amp;16MMMS&amp;C&amp;16&amp;K00B050 &amp;K0000002022 SpS Wolfacker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K54"/>
  <sheetViews>
    <sheetView view="pageLayout" topLeftCell="A13" zoomScaleNormal="85" workbookViewId="0">
      <selection activeCell="G29" sqref="G29"/>
    </sheetView>
  </sheetViews>
  <sheetFormatPr baseColWidth="10" defaultRowHeight="12.75" x14ac:dyDescent="0.2"/>
  <cols>
    <col min="1" max="1" width="16" customWidth="1"/>
    <col min="2" max="2" width="12" customWidth="1"/>
    <col min="3" max="7" width="10" style="1" customWidth="1"/>
    <col min="8" max="9" width="10.28515625" style="1" customWidth="1"/>
    <col min="10" max="10" width="19.28515625" bestFit="1" customWidth="1"/>
  </cols>
  <sheetData>
    <row r="3" spans="1:11" ht="15.75" x14ac:dyDescent="0.25">
      <c r="A3" s="39" t="s">
        <v>43</v>
      </c>
      <c r="D3" s="15" t="s">
        <v>116</v>
      </c>
    </row>
    <row r="4" spans="1:11" ht="15.75" x14ac:dyDescent="0.25">
      <c r="A4" s="2"/>
    </row>
    <row r="5" spans="1:11" s="4" customFormat="1" ht="15.75" x14ac:dyDescent="0.25">
      <c r="A5" s="2" t="s">
        <v>19</v>
      </c>
      <c r="B5" s="2" t="s">
        <v>20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17</v>
      </c>
      <c r="I5" s="3" t="s">
        <v>18</v>
      </c>
    </row>
    <row r="6" spans="1:11" s="4" customFormat="1" ht="15" x14ac:dyDescent="0.2">
      <c r="J6" s="18"/>
      <c r="K6" s="18"/>
    </row>
    <row r="7" spans="1:11" s="4" customFormat="1" ht="15.75" x14ac:dyDescent="0.25">
      <c r="A7" s="24" t="s">
        <v>84</v>
      </c>
      <c r="B7" s="10" t="s">
        <v>85</v>
      </c>
      <c r="C7" s="13">
        <v>175</v>
      </c>
      <c r="D7" s="77">
        <v>185</v>
      </c>
      <c r="E7" s="13">
        <v>181</v>
      </c>
      <c r="F7" s="13">
        <v>181</v>
      </c>
      <c r="G7" s="13">
        <v>181</v>
      </c>
      <c r="H7" s="13">
        <f t="shared" ref="H7:H14" si="0">SUM(C7:G7)</f>
        <v>903</v>
      </c>
      <c r="I7" s="14">
        <f>AVERAGE(C7:G7)</f>
        <v>180.6</v>
      </c>
    </row>
    <row r="8" spans="1:11" s="4" customFormat="1" ht="15" x14ac:dyDescent="0.2">
      <c r="A8" s="24" t="s">
        <v>14</v>
      </c>
      <c r="B8" s="10" t="s">
        <v>15</v>
      </c>
      <c r="C8" s="11">
        <v>180</v>
      </c>
      <c r="D8" s="11">
        <v>176</v>
      </c>
      <c r="E8" s="11">
        <v>175</v>
      </c>
      <c r="F8" s="11">
        <v>183</v>
      </c>
      <c r="G8" s="11">
        <v>177</v>
      </c>
      <c r="H8" s="11">
        <f t="shared" si="0"/>
        <v>891</v>
      </c>
      <c r="I8" s="12">
        <f>AVERAGE(C8:G8)</f>
        <v>178.2</v>
      </c>
    </row>
    <row r="9" spans="1:11" s="4" customFormat="1" ht="15" x14ac:dyDescent="0.2">
      <c r="A9" s="24" t="s">
        <v>57</v>
      </c>
      <c r="B9" s="10" t="s">
        <v>58</v>
      </c>
      <c r="C9" s="11">
        <v>174</v>
      </c>
      <c r="D9" s="11">
        <v>175</v>
      </c>
      <c r="E9" s="11">
        <v>178</v>
      </c>
      <c r="F9" s="11">
        <v>171</v>
      </c>
      <c r="G9" s="13">
        <v>184</v>
      </c>
      <c r="H9" s="11">
        <f t="shared" si="0"/>
        <v>882</v>
      </c>
      <c r="I9" s="12">
        <f t="shared" ref="I9:I14" si="1">AVERAGE(C9:G9)</f>
        <v>176.4</v>
      </c>
    </row>
    <row r="10" spans="1:11" s="4" customFormat="1" ht="15.75" x14ac:dyDescent="0.25">
      <c r="A10" s="60" t="s">
        <v>109</v>
      </c>
      <c r="B10" s="19" t="s">
        <v>110</v>
      </c>
      <c r="C10" s="67">
        <v>187</v>
      </c>
      <c r="D10" s="67">
        <v>185</v>
      </c>
      <c r="E10" s="11">
        <v>177</v>
      </c>
      <c r="F10" s="67">
        <v>189</v>
      </c>
      <c r="G10" s="77">
        <v>189</v>
      </c>
      <c r="H10" s="11">
        <f t="shared" si="0"/>
        <v>927</v>
      </c>
      <c r="I10" s="12">
        <f t="shared" si="1"/>
        <v>185.4</v>
      </c>
    </row>
    <row r="11" spans="1:11" s="4" customFormat="1" ht="15.75" x14ac:dyDescent="0.25">
      <c r="A11" s="19" t="s">
        <v>105</v>
      </c>
      <c r="B11" s="19" t="s">
        <v>106</v>
      </c>
      <c r="C11" s="11">
        <v>186</v>
      </c>
      <c r="D11" s="11">
        <v>182</v>
      </c>
      <c r="E11" s="67">
        <v>185</v>
      </c>
      <c r="F11" s="11">
        <v>185</v>
      </c>
      <c r="G11" s="13">
        <v>185</v>
      </c>
      <c r="H11" s="11">
        <f t="shared" si="0"/>
        <v>923</v>
      </c>
      <c r="I11" s="12">
        <f t="shared" si="1"/>
        <v>184.6</v>
      </c>
      <c r="J11" s="53"/>
    </row>
    <row r="12" spans="1:11" s="4" customFormat="1" ht="15" x14ac:dyDescent="0.2">
      <c r="A12" s="10" t="s">
        <v>13</v>
      </c>
      <c r="B12" s="24" t="s">
        <v>2</v>
      </c>
      <c r="C12" s="11">
        <v>172</v>
      </c>
      <c r="D12" s="11">
        <v>183</v>
      </c>
      <c r="E12" s="11">
        <v>181</v>
      </c>
      <c r="F12" s="11">
        <v>186</v>
      </c>
      <c r="G12" s="11">
        <v>183</v>
      </c>
      <c r="H12" s="11">
        <f t="shared" si="0"/>
        <v>905</v>
      </c>
      <c r="I12" s="12">
        <f t="shared" si="1"/>
        <v>181</v>
      </c>
    </row>
    <row r="13" spans="1:11" s="4" customFormat="1" ht="15" x14ac:dyDescent="0.2">
      <c r="A13" s="10" t="s">
        <v>8</v>
      </c>
      <c r="B13" s="10" t="s">
        <v>9</v>
      </c>
      <c r="C13" s="45">
        <v>175</v>
      </c>
      <c r="D13" s="13">
        <v>170</v>
      </c>
      <c r="E13" s="11">
        <v>171</v>
      </c>
      <c r="F13" s="11">
        <v>174</v>
      </c>
      <c r="G13" s="11">
        <v>178</v>
      </c>
      <c r="H13" s="11">
        <f t="shared" si="0"/>
        <v>868</v>
      </c>
      <c r="I13" s="12">
        <f t="shared" si="1"/>
        <v>173.6</v>
      </c>
    </row>
    <row r="14" spans="1:11" s="4" customFormat="1" ht="17.25" customHeight="1" x14ac:dyDescent="0.2">
      <c r="A14" s="10" t="s">
        <v>38</v>
      </c>
      <c r="B14" s="10" t="s">
        <v>39</v>
      </c>
      <c r="C14" s="13">
        <v>175</v>
      </c>
      <c r="D14" s="13">
        <v>178</v>
      </c>
      <c r="E14" s="13">
        <v>174</v>
      </c>
      <c r="F14" s="11">
        <v>187</v>
      </c>
      <c r="G14" s="11">
        <v>184</v>
      </c>
      <c r="H14" s="11">
        <f t="shared" si="0"/>
        <v>898</v>
      </c>
      <c r="I14" s="12">
        <f t="shared" si="1"/>
        <v>179.6</v>
      </c>
    </row>
    <row r="15" spans="1:11" s="4" customFormat="1" ht="15" customHeight="1" x14ac:dyDescent="0.2">
      <c r="C15" s="5">
        <f>SUM(C7:C14)</f>
        <v>1424</v>
      </c>
      <c r="D15" s="5">
        <f>SUM(D7:D14)</f>
        <v>1434</v>
      </c>
      <c r="E15" s="5">
        <f>SUM(E7:E14)</f>
        <v>1422</v>
      </c>
      <c r="F15" s="5">
        <f>SUM(F7:F14)</f>
        <v>1456</v>
      </c>
      <c r="G15" s="5">
        <f>SUM(G7:G14)</f>
        <v>1461</v>
      </c>
      <c r="H15" s="5"/>
      <c r="I15" s="6"/>
    </row>
    <row r="16" spans="1:11" s="4" customFormat="1" ht="15" customHeight="1" x14ac:dyDescent="0.2">
      <c r="C16" s="5"/>
      <c r="D16" s="5"/>
      <c r="E16" s="5"/>
      <c r="F16" s="5"/>
      <c r="G16" s="5"/>
      <c r="H16" s="5"/>
      <c r="I16" s="6"/>
    </row>
    <row r="17" spans="1:10" s="4" customFormat="1" ht="15" x14ac:dyDescent="0.2">
      <c r="C17" s="5"/>
      <c r="D17" s="5"/>
      <c r="F17" s="43" t="s">
        <v>32</v>
      </c>
      <c r="G17" s="44"/>
      <c r="H17" s="44"/>
      <c r="I17" s="6"/>
    </row>
    <row r="18" spans="1:10" s="4" customFormat="1" ht="15" x14ac:dyDescent="0.2">
      <c r="C18" s="5"/>
      <c r="D18" s="5"/>
      <c r="E18" s="5"/>
      <c r="F18" s="5"/>
      <c r="G18" s="5"/>
      <c r="H18" s="8"/>
      <c r="I18" s="6"/>
    </row>
    <row r="19" spans="1:10" s="4" customFormat="1" ht="15.75" x14ac:dyDescent="0.25">
      <c r="A19" s="40" t="s">
        <v>43</v>
      </c>
      <c r="C19" s="5"/>
      <c r="D19" s="20" t="s">
        <v>119</v>
      </c>
      <c r="E19" s="5"/>
      <c r="F19" s="5"/>
      <c r="G19" s="5"/>
      <c r="H19" s="8"/>
      <c r="I19" s="6"/>
    </row>
    <row r="20" spans="1:10" s="4" customFormat="1" ht="10.5" customHeight="1" x14ac:dyDescent="0.25">
      <c r="A20" s="2"/>
      <c r="B20" s="2"/>
      <c r="C20" s="3"/>
      <c r="D20" s="3"/>
      <c r="E20" s="3"/>
      <c r="F20" s="3"/>
      <c r="G20" s="3"/>
      <c r="H20" s="3"/>
      <c r="I20" s="9"/>
    </row>
    <row r="21" spans="1:10" s="4" customFormat="1" ht="13.5" customHeight="1" x14ac:dyDescent="0.25">
      <c r="A21" s="2" t="s">
        <v>19</v>
      </c>
      <c r="B21" s="2" t="s">
        <v>20</v>
      </c>
      <c r="C21" s="3" t="s">
        <v>27</v>
      </c>
      <c r="D21" s="3" t="s">
        <v>28</v>
      </c>
      <c r="E21" s="3" t="s">
        <v>29</v>
      </c>
      <c r="F21" s="3" t="s">
        <v>30</v>
      </c>
      <c r="G21" s="3" t="s">
        <v>31</v>
      </c>
      <c r="H21" s="3" t="s">
        <v>17</v>
      </c>
      <c r="I21" s="3" t="s">
        <v>18</v>
      </c>
    </row>
    <row r="22" spans="1:10" s="4" customFormat="1" ht="15" x14ac:dyDescent="0.2">
      <c r="J22" s="18"/>
    </row>
    <row r="23" spans="1:10" s="4" customFormat="1" ht="15.75" x14ac:dyDescent="0.25">
      <c r="A23" s="24" t="s">
        <v>76</v>
      </c>
      <c r="B23" s="10" t="s">
        <v>39</v>
      </c>
      <c r="C23" s="77">
        <v>183</v>
      </c>
      <c r="D23" s="77">
        <v>187</v>
      </c>
      <c r="E23" s="13">
        <v>181</v>
      </c>
      <c r="F23" s="13">
        <v>170</v>
      </c>
      <c r="G23" s="13">
        <v>177</v>
      </c>
      <c r="H23" s="13">
        <f t="shared" ref="H23:H30" si="2">SUM(C23:G23)</f>
        <v>898</v>
      </c>
      <c r="I23" s="14">
        <f>AVERAGE(C23:G23)</f>
        <v>179.6</v>
      </c>
      <c r="J23" s="18"/>
    </row>
    <row r="24" spans="1:10" s="4" customFormat="1" ht="15.75" x14ac:dyDescent="0.25">
      <c r="A24" s="24" t="s">
        <v>84</v>
      </c>
      <c r="B24" s="10" t="s">
        <v>85</v>
      </c>
      <c r="C24" s="11">
        <v>175</v>
      </c>
      <c r="D24" s="11">
        <v>177</v>
      </c>
      <c r="E24" s="67">
        <v>188</v>
      </c>
      <c r="F24" s="11">
        <v>174</v>
      </c>
      <c r="G24" s="11">
        <v>178</v>
      </c>
      <c r="H24" s="11">
        <f t="shared" si="2"/>
        <v>892</v>
      </c>
      <c r="I24" s="12">
        <f>AVERAGE(C24:G24)</f>
        <v>178.4</v>
      </c>
      <c r="J24" s="18"/>
    </row>
    <row r="25" spans="1:10" s="4" customFormat="1" ht="15.75" x14ac:dyDescent="0.25">
      <c r="A25" s="24" t="s">
        <v>34</v>
      </c>
      <c r="B25" s="10" t="s">
        <v>35</v>
      </c>
      <c r="C25" s="11">
        <v>180</v>
      </c>
      <c r="D25" s="67">
        <v>187</v>
      </c>
      <c r="E25" s="11">
        <v>177</v>
      </c>
      <c r="F25" s="67">
        <v>187</v>
      </c>
      <c r="G25" s="13">
        <v>177</v>
      </c>
      <c r="H25" s="11">
        <f t="shared" si="2"/>
        <v>908</v>
      </c>
      <c r="I25" s="12">
        <f t="shared" ref="I25:I30" si="3">AVERAGE(C25:G25)</f>
        <v>181.6</v>
      </c>
      <c r="J25" s="18"/>
    </row>
    <row r="26" spans="1:10" s="4" customFormat="1" ht="15" x14ac:dyDescent="0.2">
      <c r="A26" s="60" t="s">
        <v>14</v>
      </c>
      <c r="B26" s="19" t="s">
        <v>15</v>
      </c>
      <c r="C26" s="11">
        <v>181</v>
      </c>
      <c r="D26" s="11">
        <v>177</v>
      </c>
      <c r="E26" s="11">
        <v>179</v>
      </c>
      <c r="F26" s="11">
        <v>183</v>
      </c>
      <c r="G26" s="13">
        <v>181</v>
      </c>
      <c r="H26" s="11">
        <f t="shared" si="2"/>
        <v>901</v>
      </c>
      <c r="I26" s="12">
        <f t="shared" si="3"/>
        <v>180.2</v>
      </c>
      <c r="J26" s="18"/>
    </row>
    <row r="27" spans="1:10" s="4" customFormat="1" ht="15" x14ac:dyDescent="0.2">
      <c r="A27" s="19" t="s">
        <v>109</v>
      </c>
      <c r="B27" s="19" t="s">
        <v>110</v>
      </c>
      <c r="C27" s="11">
        <v>181</v>
      </c>
      <c r="D27" s="11">
        <v>178</v>
      </c>
      <c r="E27" s="11">
        <v>178</v>
      </c>
      <c r="F27" s="11">
        <v>177</v>
      </c>
      <c r="G27" s="13">
        <v>178</v>
      </c>
      <c r="H27" s="11">
        <f t="shared" si="2"/>
        <v>892</v>
      </c>
      <c r="I27" s="12">
        <f t="shared" si="3"/>
        <v>178.4</v>
      </c>
      <c r="J27" s="18"/>
    </row>
    <row r="28" spans="1:10" s="4" customFormat="1" ht="15" x14ac:dyDescent="0.2">
      <c r="A28" s="10" t="s">
        <v>13</v>
      </c>
      <c r="B28" s="24" t="s">
        <v>50</v>
      </c>
      <c r="C28" s="11">
        <v>179</v>
      </c>
      <c r="D28" s="11">
        <v>170</v>
      </c>
      <c r="E28" s="11">
        <v>174</v>
      </c>
      <c r="F28" s="11">
        <v>182</v>
      </c>
      <c r="G28" s="11">
        <v>182</v>
      </c>
      <c r="H28" s="11">
        <f t="shared" si="2"/>
        <v>887</v>
      </c>
      <c r="I28" s="12">
        <f t="shared" si="3"/>
        <v>177.4</v>
      </c>
      <c r="J28" s="18"/>
    </row>
    <row r="29" spans="1:10" s="4" customFormat="1" ht="15.75" x14ac:dyDescent="0.25">
      <c r="A29" s="10" t="s">
        <v>8</v>
      </c>
      <c r="B29" s="10" t="s">
        <v>9</v>
      </c>
      <c r="C29" s="45">
        <v>181</v>
      </c>
      <c r="D29" s="13">
        <v>177</v>
      </c>
      <c r="E29" s="34">
        <v>174</v>
      </c>
      <c r="F29" s="11">
        <v>167</v>
      </c>
      <c r="G29" s="67">
        <v>184</v>
      </c>
      <c r="H29" s="11">
        <f t="shared" si="2"/>
        <v>883</v>
      </c>
      <c r="I29" s="12">
        <f t="shared" si="3"/>
        <v>176.6</v>
      </c>
      <c r="J29" s="18"/>
    </row>
    <row r="30" spans="1:10" s="4" customFormat="1" ht="15" x14ac:dyDescent="0.2">
      <c r="A30" s="10" t="s">
        <v>38</v>
      </c>
      <c r="B30" s="10" t="s">
        <v>39</v>
      </c>
      <c r="C30" s="13">
        <v>178</v>
      </c>
      <c r="D30" s="13">
        <v>177</v>
      </c>
      <c r="E30" s="13">
        <v>185</v>
      </c>
      <c r="F30" s="11">
        <v>178</v>
      </c>
      <c r="G30" s="11">
        <v>180</v>
      </c>
      <c r="H30" s="11">
        <f t="shared" si="2"/>
        <v>898</v>
      </c>
      <c r="I30" s="12">
        <f t="shared" si="3"/>
        <v>179.6</v>
      </c>
      <c r="J30" s="18"/>
    </row>
    <row r="31" spans="1:10" s="4" customFormat="1" ht="15" customHeight="1" x14ac:dyDescent="0.2">
      <c r="C31" s="5">
        <f>SUM(C23:C30)</f>
        <v>1438</v>
      </c>
      <c r="D31" s="5">
        <f>SUM(D23:D30)</f>
        <v>1430</v>
      </c>
      <c r="E31" s="5">
        <f>SUM(E23:E30)</f>
        <v>1436</v>
      </c>
      <c r="F31" s="5">
        <f>SUM(F23:F30)</f>
        <v>1418</v>
      </c>
      <c r="G31" s="5">
        <f>SUM(G23:G30)</f>
        <v>1437</v>
      </c>
      <c r="H31" s="5"/>
      <c r="I31" s="6"/>
    </row>
    <row r="32" spans="1:10" s="4" customFormat="1" ht="11.25" customHeight="1" x14ac:dyDescent="0.2">
      <c r="C32" s="5"/>
      <c r="D32" s="5"/>
      <c r="E32" s="5"/>
      <c r="F32" s="5"/>
      <c r="G32" s="5"/>
      <c r="H32" s="8"/>
      <c r="I32" s="6"/>
    </row>
    <row r="33" spans="1:9" s="4" customFormat="1" ht="15" x14ac:dyDescent="0.2">
      <c r="C33" s="5"/>
      <c r="D33" s="5"/>
      <c r="F33" s="43" t="s">
        <v>33</v>
      </c>
      <c r="G33" s="86"/>
      <c r="H33" s="86"/>
      <c r="I33" s="6"/>
    </row>
    <row r="34" spans="1:9" s="4" customFormat="1" ht="15" customHeight="1" x14ac:dyDescent="0.2">
      <c r="E34" s="5"/>
      <c r="F34" s="5"/>
      <c r="G34" s="5"/>
      <c r="H34" s="5"/>
      <c r="I34" s="5"/>
    </row>
    <row r="35" spans="1:9" s="4" customFormat="1" ht="15" customHeight="1" x14ac:dyDescent="0.25">
      <c r="A35" s="40" t="s">
        <v>43</v>
      </c>
      <c r="C35" s="142" t="s">
        <v>112</v>
      </c>
      <c r="D35" s="142"/>
      <c r="E35" s="142"/>
      <c r="F35" s="5"/>
      <c r="G35" s="5"/>
      <c r="H35" s="5"/>
      <c r="I35" s="5"/>
    </row>
    <row r="36" spans="1:9" s="4" customFormat="1" ht="10.5" customHeight="1" x14ac:dyDescent="0.2">
      <c r="E36" s="7"/>
      <c r="F36" s="7"/>
      <c r="G36" s="7"/>
      <c r="H36" s="5"/>
      <c r="I36" s="6"/>
    </row>
    <row r="37" spans="1:9" s="4" customFormat="1" ht="15.75" x14ac:dyDescent="0.25">
      <c r="A37" s="2" t="s">
        <v>19</v>
      </c>
      <c r="B37" s="2" t="s">
        <v>20</v>
      </c>
      <c r="C37" s="3" t="s">
        <v>27</v>
      </c>
      <c r="D37" s="3" t="s">
        <v>28</v>
      </c>
      <c r="E37" s="3" t="s">
        <v>29</v>
      </c>
      <c r="F37" s="3" t="s">
        <v>30</v>
      </c>
      <c r="G37" s="3" t="s">
        <v>31</v>
      </c>
      <c r="H37" s="3" t="s">
        <v>17</v>
      </c>
      <c r="I37" s="3" t="s">
        <v>18</v>
      </c>
    </row>
    <row r="38" spans="1:9" s="4" customFormat="1" ht="15.75" x14ac:dyDescent="0.25">
      <c r="A38" s="19" t="s">
        <v>76</v>
      </c>
      <c r="B38" s="19" t="s">
        <v>39</v>
      </c>
      <c r="C38" s="13">
        <v>169</v>
      </c>
      <c r="D38" s="13">
        <v>182</v>
      </c>
      <c r="E38" s="13">
        <v>182</v>
      </c>
      <c r="F38" s="77">
        <v>186</v>
      </c>
      <c r="G38" s="13">
        <v>176</v>
      </c>
      <c r="H38" s="13">
        <f t="shared" ref="H38:H45" si="4">SUM(C38:G38)</f>
        <v>895</v>
      </c>
      <c r="I38" s="14">
        <f t="shared" ref="I38:I45" si="5">H38/5</f>
        <v>179</v>
      </c>
    </row>
    <row r="39" spans="1:9" s="4" customFormat="1" ht="15" x14ac:dyDescent="0.2">
      <c r="A39" s="10" t="s">
        <v>84</v>
      </c>
      <c r="B39" s="10" t="s">
        <v>85</v>
      </c>
      <c r="C39" s="11">
        <v>166</v>
      </c>
      <c r="D39" s="11">
        <v>174</v>
      </c>
      <c r="E39" s="11">
        <v>168</v>
      </c>
      <c r="F39" s="11">
        <v>174</v>
      </c>
      <c r="G39" s="11">
        <v>174</v>
      </c>
      <c r="H39" s="11">
        <f t="shared" si="4"/>
        <v>856</v>
      </c>
      <c r="I39" s="12">
        <f t="shared" si="5"/>
        <v>171.2</v>
      </c>
    </row>
    <row r="40" spans="1:9" ht="15" x14ac:dyDescent="0.2">
      <c r="A40" s="10" t="s">
        <v>34</v>
      </c>
      <c r="B40" s="10" t="s">
        <v>35</v>
      </c>
      <c r="C40" s="11">
        <v>177</v>
      </c>
      <c r="D40" s="34">
        <v>173</v>
      </c>
      <c r="E40" s="11">
        <v>174</v>
      </c>
      <c r="F40" s="34">
        <v>181</v>
      </c>
      <c r="G40" s="13">
        <v>185</v>
      </c>
      <c r="H40" s="11">
        <f t="shared" si="4"/>
        <v>890</v>
      </c>
      <c r="I40" s="12">
        <f t="shared" si="5"/>
        <v>178</v>
      </c>
    </row>
    <row r="41" spans="1:9" ht="15" x14ac:dyDescent="0.2">
      <c r="A41" s="10" t="s">
        <v>14</v>
      </c>
      <c r="B41" s="10" t="s">
        <v>15</v>
      </c>
      <c r="C41" s="11">
        <v>180</v>
      </c>
      <c r="D41" s="11">
        <v>179</v>
      </c>
      <c r="E41" s="11">
        <v>174</v>
      </c>
      <c r="F41" s="11">
        <v>177</v>
      </c>
      <c r="G41" s="13">
        <v>176</v>
      </c>
      <c r="H41" s="11">
        <f t="shared" si="4"/>
        <v>886</v>
      </c>
      <c r="I41" s="12">
        <f t="shared" si="5"/>
        <v>177.2</v>
      </c>
    </row>
    <row r="42" spans="1:9" ht="15" x14ac:dyDescent="0.2">
      <c r="A42" s="10" t="s">
        <v>36</v>
      </c>
      <c r="B42" s="10" t="s">
        <v>37</v>
      </c>
      <c r="C42" s="11">
        <v>179</v>
      </c>
      <c r="D42" s="34">
        <v>176</v>
      </c>
      <c r="E42" s="11">
        <v>182</v>
      </c>
      <c r="F42" s="11">
        <v>175</v>
      </c>
      <c r="G42" s="13">
        <v>180</v>
      </c>
      <c r="H42" s="11">
        <f t="shared" si="4"/>
        <v>892</v>
      </c>
      <c r="I42" s="12">
        <f t="shared" si="5"/>
        <v>178.4</v>
      </c>
    </row>
    <row r="43" spans="1:9" ht="15.75" x14ac:dyDescent="0.25">
      <c r="A43" s="10" t="s">
        <v>13</v>
      </c>
      <c r="B43" s="10" t="s">
        <v>50</v>
      </c>
      <c r="C43" s="67">
        <v>184</v>
      </c>
      <c r="D43" s="67">
        <v>187</v>
      </c>
      <c r="E43" s="11">
        <v>183</v>
      </c>
      <c r="F43" s="11">
        <v>183</v>
      </c>
      <c r="G43" s="67">
        <v>187</v>
      </c>
      <c r="H43" s="11">
        <f t="shared" si="4"/>
        <v>924</v>
      </c>
      <c r="I43" s="12">
        <f t="shared" si="5"/>
        <v>184.8</v>
      </c>
    </row>
    <row r="44" spans="1:9" ht="15.75" x14ac:dyDescent="0.25">
      <c r="A44" s="10" t="s">
        <v>8</v>
      </c>
      <c r="B44" s="10" t="s">
        <v>9</v>
      </c>
      <c r="C44" s="13">
        <v>179</v>
      </c>
      <c r="D44" s="11">
        <v>182</v>
      </c>
      <c r="E44" s="67">
        <v>185</v>
      </c>
      <c r="F44" s="11">
        <v>185</v>
      </c>
      <c r="G44" s="11">
        <v>182</v>
      </c>
      <c r="H44" s="11">
        <f t="shared" si="4"/>
        <v>913</v>
      </c>
      <c r="I44" s="12">
        <f t="shared" si="5"/>
        <v>182.6</v>
      </c>
    </row>
    <row r="45" spans="1:9" ht="15" x14ac:dyDescent="0.2">
      <c r="A45" s="10" t="s">
        <v>38</v>
      </c>
      <c r="B45" s="10" t="s">
        <v>39</v>
      </c>
      <c r="C45" s="13">
        <v>178</v>
      </c>
      <c r="D45" s="13">
        <v>185</v>
      </c>
      <c r="E45" s="13">
        <v>181</v>
      </c>
      <c r="F45" s="11">
        <v>184</v>
      </c>
      <c r="G45" s="11">
        <v>182</v>
      </c>
      <c r="H45" s="11">
        <f t="shared" si="4"/>
        <v>910</v>
      </c>
      <c r="I45" s="12">
        <f t="shared" si="5"/>
        <v>182</v>
      </c>
    </row>
    <row r="46" spans="1:9" ht="16.5" customHeight="1" x14ac:dyDescent="0.2">
      <c r="A46" s="4"/>
      <c r="B46" s="4"/>
      <c r="C46" s="5">
        <f>SUM(C38:C45)</f>
        <v>1412</v>
      </c>
      <c r="D46" s="5">
        <f>SUM(D38:D45)</f>
        <v>1438</v>
      </c>
      <c r="E46" s="5">
        <f>SUM(E38:E45)</f>
        <v>1429</v>
      </c>
      <c r="F46" s="5">
        <f>SUM(F38:F45)</f>
        <v>1445</v>
      </c>
      <c r="G46" s="5">
        <f>SUM(G38:G45)</f>
        <v>1442</v>
      </c>
      <c r="H46" s="8"/>
      <c r="I46" s="6"/>
    </row>
    <row r="47" spans="1:9" ht="11.25" customHeight="1" x14ac:dyDescent="0.2"/>
    <row r="48" spans="1:9" ht="13.5" customHeight="1" x14ac:dyDescent="0.2">
      <c r="E48" s="36" t="s">
        <v>44</v>
      </c>
      <c r="F48" s="43" t="s">
        <v>33</v>
      </c>
      <c r="G48" s="44"/>
      <c r="H48" s="44"/>
      <c r="I48" s="35"/>
    </row>
    <row r="49" spans="1:8" x14ac:dyDescent="0.2">
      <c r="A49" s="31" t="s">
        <v>26</v>
      </c>
      <c r="B49" s="32"/>
      <c r="C49" s="21"/>
      <c r="D49" s="21"/>
    </row>
    <row r="50" spans="1:8" x14ac:dyDescent="0.2">
      <c r="A50" s="22" t="s">
        <v>68</v>
      </c>
      <c r="B50" s="56">
        <v>207607</v>
      </c>
      <c r="C50" s="23" t="s">
        <v>77</v>
      </c>
      <c r="D50" s="28"/>
      <c r="E50" s="23">
        <v>190750</v>
      </c>
      <c r="F50" s="23" t="s">
        <v>81</v>
      </c>
      <c r="G50" s="28"/>
      <c r="H50" s="47">
        <v>156146</v>
      </c>
    </row>
    <row r="51" spans="1:8" x14ac:dyDescent="0.2">
      <c r="A51" s="22" t="s">
        <v>69</v>
      </c>
      <c r="B51" s="28">
        <v>120650</v>
      </c>
      <c r="C51" s="23" t="s">
        <v>80</v>
      </c>
      <c r="D51" s="28"/>
      <c r="E51" s="47">
        <v>122675</v>
      </c>
      <c r="F51" s="35" t="s">
        <v>79</v>
      </c>
      <c r="H51" s="35">
        <v>621807</v>
      </c>
    </row>
    <row r="52" spans="1:8" x14ac:dyDescent="0.2">
      <c r="A52" s="55" t="s">
        <v>78</v>
      </c>
      <c r="B52" s="1">
        <v>214067</v>
      </c>
      <c r="C52" s="23" t="s">
        <v>70</v>
      </c>
      <c r="D52" s="28"/>
      <c r="E52" s="47">
        <v>738813</v>
      </c>
      <c r="F52" s="35" t="s">
        <v>82</v>
      </c>
      <c r="H52" s="35">
        <v>243054</v>
      </c>
    </row>
    <row r="53" spans="1:8" x14ac:dyDescent="0.2">
      <c r="B53" s="22"/>
      <c r="D53" s="28"/>
    </row>
    <row r="54" spans="1:8" ht="14.25" x14ac:dyDescent="0.2">
      <c r="B54" s="17"/>
    </row>
  </sheetData>
  <mergeCells count="1">
    <mergeCell ref="C35:E35"/>
  </mergeCells>
  <pageMargins left="0.31496062992125984" right="0.31496062992125984" top="0.78740157480314965" bottom="0.59055118110236227" header="0.51181102362204722" footer="0.51181102362204722"/>
  <pageSetup paperSize="9" orientation="portrait" horizontalDpi="4294967293" r:id="rId1"/>
  <headerFooter alignWithMargins="0">
    <oddHeader>&amp;L&amp;16MMMS&amp;C&amp;16Auswertung 2017 - 19: SPS Wo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3:M53"/>
  <sheetViews>
    <sheetView view="pageLayout" topLeftCell="A7" zoomScaleNormal="100" workbookViewId="0"/>
  </sheetViews>
  <sheetFormatPr baseColWidth="10" defaultRowHeight="12.75" x14ac:dyDescent="0.2"/>
  <cols>
    <col min="1" max="1" width="16" customWidth="1"/>
    <col min="2" max="2" width="12" customWidth="1"/>
    <col min="3" max="7" width="10" style="1" customWidth="1"/>
    <col min="8" max="9" width="10.28515625" style="1" customWidth="1"/>
    <col min="10" max="10" width="19.28515625" bestFit="1" customWidth="1"/>
  </cols>
  <sheetData>
    <row r="3" spans="1:11" ht="15.75" x14ac:dyDescent="0.25">
      <c r="A3" s="33" t="s">
        <v>45</v>
      </c>
      <c r="B3" s="4"/>
      <c r="C3" s="4"/>
      <c r="D3" s="41" t="s">
        <v>115</v>
      </c>
      <c r="E3" s="41"/>
      <c r="F3" s="42"/>
    </row>
    <row r="5" spans="1:11" s="4" customFormat="1" ht="15.75" x14ac:dyDescent="0.25">
      <c r="A5" s="2" t="s">
        <v>19</v>
      </c>
      <c r="B5" s="2" t="s">
        <v>20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17</v>
      </c>
      <c r="I5" s="3" t="s">
        <v>18</v>
      </c>
    </row>
    <row r="6" spans="1:11" s="4" customFormat="1" ht="15.75" x14ac:dyDescent="0.25">
      <c r="A6" s="10" t="s">
        <v>65</v>
      </c>
      <c r="B6" s="10" t="s">
        <v>66</v>
      </c>
      <c r="C6" s="67">
        <v>180</v>
      </c>
      <c r="D6" s="11">
        <v>173</v>
      </c>
      <c r="E6" s="11">
        <v>176</v>
      </c>
      <c r="F6" s="11">
        <v>182</v>
      </c>
      <c r="G6" s="11">
        <v>175</v>
      </c>
      <c r="H6" s="11">
        <f t="shared" ref="H6:H13" si="0">SUM(C6:G6)</f>
        <v>886</v>
      </c>
      <c r="I6" s="12">
        <f>AVERAGE(C6:G6)</f>
        <v>177.2</v>
      </c>
      <c r="J6" s="18"/>
      <c r="K6" s="18"/>
    </row>
    <row r="7" spans="1:11" s="4" customFormat="1" ht="15" x14ac:dyDescent="0.2">
      <c r="A7" s="19" t="s">
        <v>84</v>
      </c>
      <c r="B7" s="19" t="s">
        <v>7</v>
      </c>
      <c r="C7" s="11">
        <v>179</v>
      </c>
      <c r="D7" s="11">
        <v>180</v>
      </c>
      <c r="E7" s="11">
        <v>178</v>
      </c>
      <c r="F7" s="11">
        <v>176</v>
      </c>
      <c r="G7" s="11">
        <v>184</v>
      </c>
      <c r="H7" s="11">
        <f t="shared" si="0"/>
        <v>897</v>
      </c>
      <c r="I7" s="12">
        <f>AVERAGE(C7:G7)</f>
        <v>179.4</v>
      </c>
    </row>
    <row r="8" spans="1:11" s="4" customFormat="1" ht="15.75" x14ac:dyDescent="0.25">
      <c r="A8" s="19" t="s">
        <v>91</v>
      </c>
      <c r="B8" s="19" t="s">
        <v>1</v>
      </c>
      <c r="C8" s="11">
        <v>134</v>
      </c>
      <c r="D8" s="67">
        <v>186</v>
      </c>
      <c r="E8" s="11">
        <v>172</v>
      </c>
      <c r="F8" s="11">
        <v>182</v>
      </c>
      <c r="G8" s="11">
        <v>182</v>
      </c>
      <c r="H8" s="11">
        <f t="shared" si="0"/>
        <v>856</v>
      </c>
      <c r="I8" s="12">
        <f t="shared" ref="I8:I13" si="1">AVERAGE(C8:G8)</f>
        <v>171.2</v>
      </c>
    </row>
    <row r="9" spans="1:11" s="4" customFormat="1" ht="15.75" x14ac:dyDescent="0.25">
      <c r="A9" s="10" t="s">
        <v>36</v>
      </c>
      <c r="B9" s="10" t="s">
        <v>37</v>
      </c>
      <c r="C9" s="11">
        <v>176</v>
      </c>
      <c r="D9" s="11">
        <v>173</v>
      </c>
      <c r="E9" s="67">
        <v>184</v>
      </c>
      <c r="F9" s="11">
        <v>163</v>
      </c>
      <c r="G9" s="11">
        <v>177</v>
      </c>
      <c r="H9" s="11">
        <f t="shared" si="0"/>
        <v>873</v>
      </c>
      <c r="I9" s="12">
        <f t="shared" si="1"/>
        <v>174.6</v>
      </c>
    </row>
    <row r="10" spans="1:11" s="4" customFormat="1" ht="15.75" x14ac:dyDescent="0.25">
      <c r="A10" s="10" t="s">
        <v>101</v>
      </c>
      <c r="B10" s="10" t="s">
        <v>102</v>
      </c>
      <c r="C10" s="11">
        <v>174</v>
      </c>
      <c r="D10" s="11">
        <v>171</v>
      </c>
      <c r="E10" s="11">
        <v>167</v>
      </c>
      <c r="F10" s="11">
        <v>182</v>
      </c>
      <c r="G10" s="67">
        <v>185</v>
      </c>
      <c r="H10" s="11">
        <f t="shared" si="0"/>
        <v>879</v>
      </c>
      <c r="I10" s="12">
        <f t="shared" si="1"/>
        <v>175.8</v>
      </c>
    </row>
    <row r="11" spans="1:11" s="4" customFormat="1" ht="15" x14ac:dyDescent="0.2">
      <c r="A11" s="94" t="s">
        <v>42</v>
      </c>
      <c r="B11" s="94" t="s">
        <v>12</v>
      </c>
      <c r="C11" s="11">
        <v>177</v>
      </c>
      <c r="D11" s="11">
        <v>172</v>
      </c>
      <c r="E11" s="11">
        <v>173</v>
      </c>
      <c r="F11" s="11">
        <v>179</v>
      </c>
      <c r="G11" s="11">
        <v>165</v>
      </c>
      <c r="H11" s="11">
        <f t="shared" si="0"/>
        <v>866</v>
      </c>
      <c r="I11" s="12">
        <f t="shared" si="1"/>
        <v>173.2</v>
      </c>
    </row>
    <row r="12" spans="1:11" s="4" customFormat="1" ht="15.75" x14ac:dyDescent="0.25">
      <c r="A12" s="10" t="s">
        <v>113</v>
      </c>
      <c r="B12" s="10" t="s">
        <v>114</v>
      </c>
      <c r="C12" s="11">
        <v>175</v>
      </c>
      <c r="D12" s="11">
        <v>185</v>
      </c>
      <c r="E12" s="11">
        <v>177</v>
      </c>
      <c r="F12" s="67">
        <v>190</v>
      </c>
      <c r="G12" s="11">
        <v>166</v>
      </c>
      <c r="H12" s="11">
        <f t="shared" si="0"/>
        <v>893</v>
      </c>
      <c r="I12" s="12">
        <f t="shared" si="1"/>
        <v>178.6</v>
      </c>
      <c r="J12" s="30"/>
    </row>
    <row r="13" spans="1:11" s="4" customFormat="1" ht="15" x14ac:dyDescent="0.2">
      <c r="A13" s="10" t="s">
        <v>72</v>
      </c>
      <c r="B13" s="10" t="s">
        <v>73</v>
      </c>
      <c r="C13" s="11">
        <v>177</v>
      </c>
      <c r="D13" s="11">
        <v>174</v>
      </c>
      <c r="E13" s="11">
        <v>175</v>
      </c>
      <c r="F13" s="11">
        <v>177</v>
      </c>
      <c r="G13" s="11">
        <v>173</v>
      </c>
      <c r="H13" s="11">
        <f t="shared" si="0"/>
        <v>876</v>
      </c>
      <c r="I13" s="12">
        <f t="shared" si="1"/>
        <v>175.2</v>
      </c>
    </row>
    <row r="14" spans="1:11" s="4" customFormat="1" ht="15" x14ac:dyDescent="0.2">
      <c r="C14" s="5">
        <f>SUM(C6:C13)</f>
        <v>1372</v>
      </c>
      <c r="D14" s="5">
        <f>SUM(D6:D13)</f>
        <v>1414</v>
      </c>
      <c r="E14" s="5">
        <f>SUM(E6:E13)</f>
        <v>1402</v>
      </c>
      <c r="F14" s="5">
        <f>SUM(F6:F13)</f>
        <v>1431</v>
      </c>
      <c r="G14" s="5">
        <f>SUM(G6:G13)</f>
        <v>1407</v>
      </c>
      <c r="H14" s="5"/>
      <c r="I14" s="6"/>
    </row>
    <row r="15" spans="1:11" s="4" customFormat="1" ht="10.5" customHeight="1" x14ac:dyDescent="0.2">
      <c r="C15" s="5"/>
      <c r="D15" s="5"/>
      <c r="I15" s="6"/>
    </row>
    <row r="16" spans="1:11" s="4" customFormat="1" ht="15" x14ac:dyDescent="0.2">
      <c r="C16" s="5"/>
      <c r="D16" s="5"/>
      <c r="F16" s="43" t="s">
        <v>32</v>
      </c>
      <c r="G16" s="44"/>
      <c r="H16" s="44"/>
      <c r="I16" s="6"/>
    </row>
    <row r="17" spans="1:13" s="4" customFormat="1" ht="15" x14ac:dyDescent="0.2">
      <c r="C17" s="5"/>
      <c r="D17" s="5"/>
      <c r="E17" s="5"/>
      <c r="F17" s="5"/>
      <c r="G17" s="5"/>
      <c r="H17" s="8"/>
      <c r="I17" s="6"/>
      <c r="J17" s="27"/>
    </row>
    <row r="18" spans="1:13" s="4" customFormat="1" ht="15.75" x14ac:dyDescent="0.25">
      <c r="A18" s="33" t="s">
        <v>45</v>
      </c>
      <c r="D18" s="16"/>
      <c r="E18" s="20" t="s">
        <v>103</v>
      </c>
      <c r="F18" s="16"/>
      <c r="I18" s="6"/>
    </row>
    <row r="19" spans="1:13" s="4" customFormat="1" ht="10.5" customHeight="1" x14ac:dyDescent="0.25">
      <c r="A19" s="2"/>
      <c r="B19" s="2"/>
      <c r="C19" s="3"/>
      <c r="D19" s="3"/>
      <c r="E19" s="3"/>
      <c r="F19" s="3"/>
      <c r="G19" s="3"/>
      <c r="H19" s="3"/>
      <c r="I19" s="9"/>
    </row>
    <row r="20" spans="1:13" s="4" customFormat="1" ht="13.5" customHeight="1" x14ac:dyDescent="0.25">
      <c r="A20" s="2" t="s">
        <v>19</v>
      </c>
      <c r="B20" s="2" t="s">
        <v>20</v>
      </c>
      <c r="C20" s="3" t="s">
        <v>27</v>
      </c>
      <c r="D20" s="3" t="s">
        <v>28</v>
      </c>
      <c r="E20" s="3" t="s">
        <v>29</v>
      </c>
      <c r="F20" s="3" t="s">
        <v>30</v>
      </c>
      <c r="G20" s="3" t="s">
        <v>31</v>
      </c>
      <c r="H20" s="3" t="s">
        <v>17</v>
      </c>
      <c r="I20" s="3" t="s">
        <v>18</v>
      </c>
    </row>
    <row r="21" spans="1:13" s="4" customFormat="1" ht="15.75" x14ac:dyDescent="0.25">
      <c r="A21" s="10" t="s">
        <v>65</v>
      </c>
      <c r="B21" s="10" t="s">
        <v>66</v>
      </c>
      <c r="C21" s="11">
        <v>179</v>
      </c>
      <c r="D21" s="11">
        <v>172</v>
      </c>
      <c r="E21" s="67">
        <v>179</v>
      </c>
      <c r="F21" s="11">
        <v>178</v>
      </c>
      <c r="G21" s="67">
        <v>191</v>
      </c>
      <c r="H21" s="11">
        <f t="shared" ref="H21:H28" si="2">SUM(C21:G21)</f>
        <v>899</v>
      </c>
      <c r="I21" s="12">
        <f>AVERAGE(C21:G21)</f>
        <v>179.8</v>
      </c>
      <c r="J21" s="18"/>
    </row>
    <row r="22" spans="1:13" s="4" customFormat="1" ht="15.75" x14ac:dyDescent="0.25">
      <c r="A22" s="10" t="s">
        <v>105</v>
      </c>
      <c r="B22" s="10" t="s">
        <v>106</v>
      </c>
      <c r="C22" s="67">
        <v>184</v>
      </c>
      <c r="D22" s="67">
        <v>188</v>
      </c>
      <c r="E22" s="67">
        <v>179</v>
      </c>
      <c r="F22" s="11">
        <v>186</v>
      </c>
      <c r="G22" s="11">
        <v>180</v>
      </c>
      <c r="H22" s="11">
        <f t="shared" si="2"/>
        <v>917</v>
      </c>
      <c r="I22" s="12">
        <f>AVERAGE(C22:G22)</f>
        <v>183.4</v>
      </c>
      <c r="K22" s="5"/>
    </row>
    <row r="23" spans="1:13" s="4" customFormat="1" ht="15.75" x14ac:dyDescent="0.25">
      <c r="A23" s="19" t="s">
        <v>84</v>
      </c>
      <c r="B23" s="19" t="s">
        <v>7</v>
      </c>
      <c r="C23" s="11">
        <v>175</v>
      </c>
      <c r="D23" s="11">
        <v>171</v>
      </c>
      <c r="E23" s="11">
        <v>173</v>
      </c>
      <c r="F23" s="67">
        <v>187</v>
      </c>
      <c r="G23" s="11">
        <v>175</v>
      </c>
      <c r="H23" s="11">
        <f t="shared" si="2"/>
        <v>881</v>
      </c>
      <c r="I23" s="12">
        <f t="shared" ref="I23:I28" si="3">AVERAGE(C23:G23)</f>
        <v>176.2</v>
      </c>
      <c r="K23" s="25"/>
    </row>
    <row r="24" spans="1:13" s="4" customFormat="1" ht="15" x14ac:dyDescent="0.2">
      <c r="A24" s="19" t="s">
        <v>91</v>
      </c>
      <c r="B24" s="19" t="s">
        <v>1</v>
      </c>
      <c r="C24" s="11">
        <v>178</v>
      </c>
      <c r="D24" s="11">
        <v>174</v>
      </c>
      <c r="E24" s="11">
        <v>177</v>
      </c>
      <c r="F24" s="11">
        <v>181</v>
      </c>
      <c r="G24" s="11">
        <v>179</v>
      </c>
      <c r="H24" s="11">
        <f t="shared" si="2"/>
        <v>889</v>
      </c>
      <c r="I24" s="12">
        <f t="shared" si="3"/>
        <v>177.8</v>
      </c>
    </row>
    <row r="25" spans="1:13" s="4" customFormat="1" ht="15.75" x14ac:dyDescent="0.25">
      <c r="A25" s="10" t="s">
        <v>101</v>
      </c>
      <c r="B25" s="10" t="s">
        <v>102</v>
      </c>
      <c r="C25" s="11">
        <v>176</v>
      </c>
      <c r="D25" s="11">
        <v>172</v>
      </c>
      <c r="E25" s="67">
        <v>179</v>
      </c>
      <c r="F25" s="11">
        <v>172</v>
      </c>
      <c r="G25" s="11">
        <v>174</v>
      </c>
      <c r="H25" s="11">
        <f t="shared" si="2"/>
        <v>873</v>
      </c>
      <c r="I25" s="12">
        <f t="shared" si="3"/>
        <v>174.6</v>
      </c>
    </row>
    <row r="26" spans="1:13" s="4" customFormat="1" ht="15" x14ac:dyDescent="0.2">
      <c r="A26" s="10" t="s">
        <v>74</v>
      </c>
      <c r="B26" s="24" t="s">
        <v>75</v>
      </c>
      <c r="C26" s="11">
        <v>177</v>
      </c>
      <c r="D26" s="11">
        <v>169</v>
      </c>
      <c r="E26" s="11">
        <v>148</v>
      </c>
      <c r="F26" s="11">
        <v>174</v>
      </c>
      <c r="G26" s="11">
        <v>174</v>
      </c>
      <c r="H26" s="11">
        <f t="shared" si="2"/>
        <v>842</v>
      </c>
      <c r="I26" s="12">
        <f t="shared" si="3"/>
        <v>168.4</v>
      </c>
    </row>
    <row r="27" spans="1:13" s="4" customFormat="1" ht="15" x14ac:dyDescent="0.2">
      <c r="A27" s="10" t="s">
        <v>42</v>
      </c>
      <c r="B27" s="10" t="s">
        <v>12</v>
      </c>
      <c r="C27" s="11">
        <v>180</v>
      </c>
      <c r="D27" s="11">
        <v>176</v>
      </c>
      <c r="E27" s="11">
        <v>176</v>
      </c>
      <c r="F27" s="11">
        <v>171</v>
      </c>
      <c r="G27" s="11">
        <v>166</v>
      </c>
      <c r="H27" s="11">
        <f t="shared" si="2"/>
        <v>869</v>
      </c>
      <c r="I27" s="12">
        <f t="shared" si="3"/>
        <v>173.8</v>
      </c>
      <c r="L27" s="18"/>
    </row>
    <row r="28" spans="1:13" s="4" customFormat="1" ht="15" x14ac:dyDescent="0.2">
      <c r="A28" s="10" t="s">
        <v>72</v>
      </c>
      <c r="B28" s="10" t="s">
        <v>73</v>
      </c>
      <c r="C28" s="11">
        <v>171</v>
      </c>
      <c r="D28" s="11">
        <v>182</v>
      </c>
      <c r="E28" s="11">
        <v>176</v>
      </c>
      <c r="F28" s="11">
        <v>178</v>
      </c>
      <c r="G28" s="11">
        <v>176</v>
      </c>
      <c r="H28" s="11">
        <f t="shared" si="2"/>
        <v>883</v>
      </c>
      <c r="I28" s="12">
        <f t="shared" si="3"/>
        <v>176.6</v>
      </c>
      <c r="M28" s="18"/>
    </row>
    <row r="29" spans="1:13" s="4" customFormat="1" ht="15" x14ac:dyDescent="0.2">
      <c r="C29" s="5">
        <f>SUM(C21:C28)</f>
        <v>1420</v>
      </c>
      <c r="D29" s="5">
        <f>SUM(D21:D28)</f>
        <v>1404</v>
      </c>
      <c r="E29" s="5">
        <f>SUM(E21:E28)</f>
        <v>1387</v>
      </c>
      <c r="F29" s="5">
        <f>SUM(F21:F28)</f>
        <v>1427</v>
      </c>
      <c r="G29" s="5">
        <f>SUM(G21:G28)</f>
        <v>1415</v>
      </c>
      <c r="H29" s="6"/>
      <c r="I29" s="6"/>
      <c r="K29" s="18"/>
      <c r="M29" s="18"/>
    </row>
    <row r="30" spans="1:13" s="4" customFormat="1" ht="10.5" customHeight="1" x14ac:dyDescent="0.2">
      <c r="C30" s="5"/>
      <c r="D30" s="5"/>
      <c r="E30" s="5"/>
      <c r="F30" s="5"/>
      <c r="G30" s="5"/>
      <c r="H30" s="5"/>
      <c r="I30" s="6"/>
      <c r="K30" s="26"/>
    </row>
    <row r="31" spans="1:13" s="4" customFormat="1" ht="15" x14ac:dyDescent="0.2">
      <c r="C31" s="5"/>
      <c r="D31" s="5"/>
      <c r="F31" s="43" t="s">
        <v>33</v>
      </c>
      <c r="G31" s="44"/>
      <c r="H31" s="44"/>
      <c r="I31" s="6"/>
    </row>
    <row r="32" spans="1:13" s="4" customFormat="1" ht="15" customHeight="1" x14ac:dyDescent="0.2">
      <c r="E32" s="5"/>
      <c r="F32" s="5"/>
      <c r="G32" s="5"/>
      <c r="H32" s="5"/>
      <c r="I32" s="5"/>
    </row>
    <row r="33" spans="1:9" s="4" customFormat="1" ht="15" customHeight="1" x14ac:dyDescent="0.25">
      <c r="A33" s="38" t="s">
        <v>45</v>
      </c>
      <c r="D33" s="87" t="s">
        <v>98</v>
      </c>
      <c r="E33" s="79"/>
      <c r="F33" s="79"/>
      <c r="I33" s="5"/>
    </row>
    <row r="34" spans="1:9" s="4" customFormat="1" ht="10.5" customHeight="1" x14ac:dyDescent="0.2">
      <c r="E34" s="7"/>
      <c r="F34" s="7"/>
      <c r="G34" s="7"/>
      <c r="H34" s="5"/>
      <c r="I34" s="6"/>
    </row>
    <row r="35" spans="1:9" s="4" customFormat="1" ht="15.75" x14ac:dyDescent="0.25">
      <c r="A35" s="2" t="s">
        <v>19</v>
      </c>
      <c r="B35" s="2" t="s">
        <v>20</v>
      </c>
      <c r="C35" s="3" t="s">
        <v>27</v>
      </c>
      <c r="D35" s="3" t="s">
        <v>28</v>
      </c>
      <c r="E35" s="3" t="s">
        <v>29</v>
      </c>
      <c r="F35" s="3" t="s">
        <v>30</v>
      </c>
      <c r="G35" s="3" t="s">
        <v>31</v>
      </c>
      <c r="H35" s="3" t="s">
        <v>17</v>
      </c>
      <c r="I35" s="3" t="s">
        <v>18</v>
      </c>
    </row>
    <row r="36" spans="1:9" s="4" customFormat="1" ht="15.75" x14ac:dyDescent="0.25">
      <c r="A36" s="10" t="s">
        <v>65</v>
      </c>
      <c r="B36" s="10" t="s">
        <v>66</v>
      </c>
      <c r="C36" s="11">
        <v>180</v>
      </c>
      <c r="D36" s="11">
        <v>175</v>
      </c>
      <c r="E36" s="67">
        <v>180</v>
      </c>
      <c r="F36" s="11">
        <v>179</v>
      </c>
      <c r="G36" s="11">
        <v>179</v>
      </c>
      <c r="H36" s="13">
        <f t="shared" ref="H36:H43" si="4">SUM(C36:G36)</f>
        <v>893</v>
      </c>
      <c r="I36" s="14">
        <v>171.4</v>
      </c>
    </row>
    <row r="37" spans="1:9" s="4" customFormat="1" ht="15" x14ac:dyDescent="0.2">
      <c r="A37" s="10" t="s">
        <v>92</v>
      </c>
      <c r="B37" s="10" t="s">
        <v>58</v>
      </c>
      <c r="C37" s="11">
        <v>176</v>
      </c>
      <c r="D37" s="11">
        <v>179</v>
      </c>
      <c r="E37" s="11">
        <v>175</v>
      </c>
      <c r="F37" s="34">
        <v>186</v>
      </c>
      <c r="G37" s="11">
        <v>177</v>
      </c>
      <c r="H37" s="11">
        <f t="shared" si="4"/>
        <v>893</v>
      </c>
      <c r="I37" s="12">
        <v>173.8</v>
      </c>
    </row>
    <row r="38" spans="1:9" ht="15.75" x14ac:dyDescent="0.25">
      <c r="A38" s="19" t="s">
        <v>84</v>
      </c>
      <c r="B38" s="19" t="s">
        <v>7</v>
      </c>
      <c r="C38" s="11">
        <v>178</v>
      </c>
      <c r="D38" s="11">
        <v>179</v>
      </c>
      <c r="E38" s="11">
        <v>171</v>
      </c>
      <c r="F38" s="11">
        <v>182</v>
      </c>
      <c r="G38" s="67">
        <v>184</v>
      </c>
      <c r="H38" s="11">
        <f t="shared" si="4"/>
        <v>894</v>
      </c>
      <c r="I38" s="12">
        <v>168.4</v>
      </c>
    </row>
    <row r="39" spans="1:9" ht="15" x14ac:dyDescent="0.2">
      <c r="A39" s="19" t="s">
        <v>91</v>
      </c>
      <c r="B39" s="19" t="s">
        <v>1</v>
      </c>
      <c r="C39" s="11">
        <v>174</v>
      </c>
      <c r="D39" s="11">
        <v>176</v>
      </c>
      <c r="E39" s="11">
        <v>162</v>
      </c>
      <c r="F39" s="11">
        <v>169</v>
      </c>
      <c r="G39" s="34">
        <v>175</v>
      </c>
      <c r="H39" s="11">
        <f t="shared" si="4"/>
        <v>856</v>
      </c>
      <c r="I39" s="12">
        <v>178.6</v>
      </c>
    </row>
    <row r="40" spans="1:9" ht="15.75" x14ac:dyDescent="0.25">
      <c r="A40" s="10" t="s">
        <v>96</v>
      </c>
      <c r="B40" s="10" t="s">
        <v>2</v>
      </c>
      <c r="C40" s="67">
        <v>185</v>
      </c>
      <c r="D40" s="67">
        <v>183</v>
      </c>
      <c r="E40" s="11">
        <v>173</v>
      </c>
      <c r="F40" s="11">
        <v>173</v>
      </c>
      <c r="G40" s="34">
        <v>180</v>
      </c>
      <c r="H40" s="11">
        <f t="shared" si="4"/>
        <v>894</v>
      </c>
      <c r="I40" s="12">
        <v>171.6</v>
      </c>
    </row>
    <row r="41" spans="1:9" ht="15.75" x14ac:dyDescent="0.25">
      <c r="A41" s="10" t="s">
        <v>74</v>
      </c>
      <c r="B41" s="24" t="s">
        <v>75</v>
      </c>
      <c r="C41" s="11">
        <v>180</v>
      </c>
      <c r="D41" s="11">
        <v>176</v>
      </c>
      <c r="E41" s="11">
        <v>165</v>
      </c>
      <c r="F41" s="73">
        <v>187</v>
      </c>
      <c r="G41" s="11">
        <v>177</v>
      </c>
      <c r="H41" s="11">
        <f t="shared" si="4"/>
        <v>885</v>
      </c>
      <c r="I41" s="12">
        <v>178.6</v>
      </c>
    </row>
    <row r="42" spans="1:9" ht="15" x14ac:dyDescent="0.2">
      <c r="A42" s="10" t="s">
        <v>42</v>
      </c>
      <c r="B42" s="10" t="s">
        <v>12</v>
      </c>
      <c r="C42" s="11">
        <v>180</v>
      </c>
      <c r="D42" s="11">
        <v>178</v>
      </c>
      <c r="E42" s="11">
        <v>169</v>
      </c>
      <c r="F42" s="11">
        <v>176</v>
      </c>
      <c r="G42" s="11">
        <v>182</v>
      </c>
      <c r="H42" s="11">
        <f t="shared" si="4"/>
        <v>885</v>
      </c>
      <c r="I42" s="12">
        <v>179.8</v>
      </c>
    </row>
    <row r="43" spans="1:9" ht="15" x14ac:dyDescent="0.2">
      <c r="A43" s="10" t="s">
        <v>72</v>
      </c>
      <c r="B43" s="10" t="s">
        <v>73</v>
      </c>
      <c r="C43" s="11">
        <v>179</v>
      </c>
      <c r="D43" s="11">
        <v>178</v>
      </c>
      <c r="E43" s="11">
        <v>172</v>
      </c>
      <c r="F43" s="11">
        <v>184</v>
      </c>
      <c r="G43" s="11">
        <v>178</v>
      </c>
      <c r="H43" s="11">
        <f t="shared" si="4"/>
        <v>891</v>
      </c>
      <c r="I43" s="12">
        <v>177.8</v>
      </c>
    </row>
    <row r="44" spans="1:9" ht="15" x14ac:dyDescent="0.2">
      <c r="A44" s="4"/>
      <c r="B44" s="4"/>
      <c r="C44" s="5">
        <f>SUM(C36:C43)</f>
        <v>1432</v>
      </c>
      <c r="D44" s="5">
        <f>SUM(D36:D43)</f>
        <v>1424</v>
      </c>
      <c r="E44" s="5">
        <f>SUM(E36:E43)</f>
        <v>1367</v>
      </c>
      <c r="F44" s="5">
        <f>SUM(F36:F43)</f>
        <v>1436</v>
      </c>
      <c r="G44" s="5">
        <f>SUM(G36:G43)</f>
        <v>1432</v>
      </c>
      <c r="H44" s="5"/>
      <c r="I44" s="6"/>
    </row>
    <row r="45" spans="1:9" ht="12" customHeight="1" x14ac:dyDescent="0.2"/>
    <row r="46" spans="1:9" ht="13.5" customHeight="1" x14ac:dyDescent="0.2">
      <c r="F46" s="43" t="s">
        <v>33</v>
      </c>
      <c r="G46" s="44"/>
      <c r="H46" s="44"/>
    </row>
    <row r="48" spans="1:9" x14ac:dyDescent="0.2">
      <c r="A48" s="31" t="s">
        <v>26</v>
      </c>
      <c r="B48" s="32"/>
      <c r="C48" s="21"/>
      <c r="D48" s="21"/>
    </row>
    <row r="49" spans="1:8" x14ac:dyDescent="0.2">
      <c r="A49" s="22" t="s">
        <v>68</v>
      </c>
      <c r="B49" s="56">
        <v>207607</v>
      </c>
      <c r="C49" s="23" t="s">
        <v>77</v>
      </c>
      <c r="D49" s="28"/>
      <c r="E49" s="23">
        <v>190750</v>
      </c>
      <c r="F49" s="23" t="s">
        <v>81</v>
      </c>
      <c r="G49" s="28"/>
      <c r="H49" s="47">
        <v>156146</v>
      </c>
    </row>
    <row r="50" spans="1:8" x14ac:dyDescent="0.2">
      <c r="A50" s="22" t="s">
        <v>69</v>
      </c>
      <c r="B50" s="28">
        <v>120650</v>
      </c>
      <c r="C50" s="23" t="s">
        <v>80</v>
      </c>
      <c r="D50" s="28"/>
      <c r="E50" s="47">
        <v>122675</v>
      </c>
      <c r="F50" s="35" t="s">
        <v>79</v>
      </c>
      <c r="H50" s="35">
        <v>621807</v>
      </c>
    </row>
    <row r="51" spans="1:8" x14ac:dyDescent="0.2">
      <c r="A51" s="55" t="s">
        <v>78</v>
      </c>
      <c r="B51" s="1">
        <v>214067</v>
      </c>
      <c r="C51" s="23" t="s">
        <v>70</v>
      </c>
      <c r="D51" s="28"/>
      <c r="E51" s="47">
        <v>738813</v>
      </c>
      <c r="F51" s="35" t="s">
        <v>82</v>
      </c>
      <c r="H51" s="35">
        <v>243054</v>
      </c>
    </row>
    <row r="52" spans="1:8" x14ac:dyDescent="0.2">
      <c r="B52" s="22"/>
      <c r="D52" s="28"/>
    </row>
    <row r="53" spans="1:8" ht="14.25" x14ac:dyDescent="0.2">
      <c r="B53" s="17"/>
    </row>
  </sheetData>
  <pageMargins left="0.31496062992125984" right="0.11811023622047245" top="0.78740157480314965" bottom="0.39370078740157483" header="0.51181102362204722" footer="0"/>
  <pageSetup paperSize="9" orientation="portrait" horizontalDpi="4294967293" verticalDpi="300" r:id="rId1"/>
  <headerFooter alignWithMargins="0">
    <oddHeader>&amp;L&amp;16MMMS&amp;C&amp;16Auswertung 2017-19: SpS Wo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M54"/>
  <sheetViews>
    <sheetView view="pageLayout" topLeftCell="A19" zoomScaleNormal="85" workbookViewId="0"/>
  </sheetViews>
  <sheetFormatPr baseColWidth="10" defaultRowHeight="12.75" x14ac:dyDescent="0.2"/>
  <cols>
    <col min="1" max="1" width="16.28515625" customWidth="1"/>
    <col min="2" max="2" width="12.5703125" customWidth="1"/>
    <col min="3" max="7" width="10" style="1" customWidth="1"/>
    <col min="8" max="9" width="10.28515625" style="1" customWidth="1"/>
    <col min="10" max="10" width="19.28515625" bestFit="1" customWidth="1"/>
  </cols>
  <sheetData>
    <row r="3" spans="1:11" ht="15.75" x14ac:dyDescent="0.25">
      <c r="A3" s="49" t="s">
        <v>48</v>
      </c>
      <c r="B3" s="50" t="s">
        <v>62</v>
      </c>
      <c r="C3" s="51"/>
      <c r="F3" s="21"/>
      <c r="G3" s="3" t="s">
        <v>56</v>
      </c>
      <c r="H3" s="21"/>
    </row>
    <row r="5" spans="1:11" s="4" customFormat="1" ht="15.75" x14ac:dyDescent="0.25">
      <c r="A5" s="2" t="s">
        <v>19</v>
      </c>
      <c r="B5" s="2" t="s">
        <v>20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17</v>
      </c>
      <c r="I5" s="3" t="s">
        <v>18</v>
      </c>
    </row>
    <row r="6" spans="1:11" s="4" customFormat="1" ht="15" x14ac:dyDescent="0.2">
      <c r="A6" s="19" t="s">
        <v>49</v>
      </c>
      <c r="B6" s="19" t="s">
        <v>50</v>
      </c>
      <c r="C6" s="13">
        <v>183</v>
      </c>
      <c r="D6" s="13">
        <v>191</v>
      </c>
      <c r="E6" s="13">
        <v>190</v>
      </c>
      <c r="F6" s="13">
        <v>191</v>
      </c>
      <c r="G6" s="13">
        <v>185</v>
      </c>
      <c r="H6" s="13">
        <f t="shared" ref="H6:H13" si="0">SUM(C6:G6)</f>
        <v>940</v>
      </c>
      <c r="I6" s="14">
        <f>AVERAGE(C6:G6)</f>
        <v>188</v>
      </c>
      <c r="J6" s="52"/>
      <c r="K6" s="18"/>
    </row>
    <row r="7" spans="1:11" s="4" customFormat="1" ht="15" x14ac:dyDescent="0.2">
      <c r="A7" s="10" t="s">
        <v>51</v>
      </c>
      <c r="B7" s="10" t="s">
        <v>52</v>
      </c>
      <c r="C7" s="11">
        <v>192</v>
      </c>
      <c r="D7" s="11">
        <v>190</v>
      </c>
      <c r="E7" s="11">
        <v>188</v>
      </c>
      <c r="F7" s="11">
        <v>188</v>
      </c>
      <c r="G7" s="11">
        <v>191</v>
      </c>
      <c r="H7" s="11">
        <f t="shared" si="0"/>
        <v>949</v>
      </c>
      <c r="I7" s="12">
        <f>AVERAGE(C7:G7)</f>
        <v>189.8</v>
      </c>
    </row>
    <row r="8" spans="1:11" s="4" customFormat="1" ht="15.75" x14ac:dyDescent="0.25">
      <c r="A8" s="10" t="s">
        <v>21</v>
      </c>
      <c r="B8" s="10" t="s">
        <v>22</v>
      </c>
      <c r="C8" s="11">
        <v>189</v>
      </c>
      <c r="D8" s="11">
        <v>192</v>
      </c>
      <c r="E8" s="67">
        <v>195</v>
      </c>
      <c r="F8" s="67">
        <v>195</v>
      </c>
      <c r="G8" s="77">
        <v>192</v>
      </c>
      <c r="H8" s="11">
        <f t="shared" si="0"/>
        <v>963</v>
      </c>
      <c r="I8" s="12">
        <f t="shared" ref="I8:I13" si="1">AVERAGE(C8:G8)</f>
        <v>192.6</v>
      </c>
    </row>
    <row r="9" spans="1:11" s="4" customFormat="1" ht="15" x14ac:dyDescent="0.2">
      <c r="A9" s="10" t="s">
        <v>57</v>
      </c>
      <c r="B9" s="10" t="s">
        <v>58</v>
      </c>
      <c r="C9" s="11">
        <v>182</v>
      </c>
      <c r="D9" s="34">
        <v>192</v>
      </c>
      <c r="E9" s="11">
        <v>180</v>
      </c>
      <c r="F9" s="11">
        <v>179</v>
      </c>
      <c r="G9" s="13">
        <v>176</v>
      </c>
      <c r="H9" s="11">
        <f t="shared" si="0"/>
        <v>909</v>
      </c>
      <c r="I9" s="12">
        <f t="shared" si="1"/>
        <v>181.8</v>
      </c>
    </row>
    <row r="10" spans="1:11" s="4" customFormat="1" ht="15" x14ac:dyDescent="0.2">
      <c r="A10" s="10" t="s">
        <v>53</v>
      </c>
      <c r="B10" s="10" t="s">
        <v>25</v>
      </c>
      <c r="C10" s="11">
        <v>178</v>
      </c>
      <c r="D10" s="11">
        <v>190</v>
      </c>
      <c r="E10" s="11">
        <v>189</v>
      </c>
      <c r="F10" s="34">
        <v>155</v>
      </c>
      <c r="G10" s="37">
        <v>189</v>
      </c>
      <c r="H10" s="11">
        <f t="shared" si="0"/>
        <v>901</v>
      </c>
      <c r="I10" s="12">
        <f t="shared" si="1"/>
        <v>180.2</v>
      </c>
    </row>
    <row r="11" spans="1:11" s="4" customFormat="1" ht="15" x14ac:dyDescent="0.2">
      <c r="A11" s="10" t="s">
        <v>4</v>
      </c>
      <c r="B11" s="10" t="s">
        <v>6</v>
      </c>
      <c r="C11" s="11">
        <v>188</v>
      </c>
      <c r="D11" s="11">
        <v>192</v>
      </c>
      <c r="E11" s="11">
        <v>186</v>
      </c>
      <c r="F11" s="11">
        <v>191</v>
      </c>
      <c r="G11" s="11">
        <v>188</v>
      </c>
      <c r="H11" s="11">
        <f t="shared" si="0"/>
        <v>945</v>
      </c>
      <c r="I11" s="12">
        <f t="shared" si="1"/>
        <v>189</v>
      </c>
    </row>
    <row r="12" spans="1:11" s="4" customFormat="1" ht="15.75" x14ac:dyDescent="0.25">
      <c r="A12" s="10" t="s">
        <v>4</v>
      </c>
      <c r="B12" s="10" t="s">
        <v>5</v>
      </c>
      <c r="C12" s="77">
        <v>195</v>
      </c>
      <c r="D12" s="77">
        <v>196</v>
      </c>
      <c r="E12" s="11">
        <v>193</v>
      </c>
      <c r="F12" s="11">
        <v>187</v>
      </c>
      <c r="G12" s="11">
        <v>187</v>
      </c>
      <c r="H12" s="11">
        <f t="shared" si="0"/>
        <v>958</v>
      </c>
      <c r="I12" s="12">
        <f t="shared" si="1"/>
        <v>191.6</v>
      </c>
      <c r="J12" s="30"/>
    </row>
    <row r="13" spans="1:11" s="4" customFormat="1" ht="15" x14ac:dyDescent="0.2">
      <c r="A13" s="10" t="s">
        <v>61</v>
      </c>
      <c r="B13" s="10" t="s">
        <v>12</v>
      </c>
      <c r="C13" s="13">
        <v>192</v>
      </c>
      <c r="D13" s="13">
        <v>194</v>
      </c>
      <c r="E13" s="13">
        <v>192</v>
      </c>
      <c r="F13" s="11">
        <v>187</v>
      </c>
      <c r="G13" s="11">
        <v>186</v>
      </c>
      <c r="H13" s="11">
        <f t="shared" si="0"/>
        <v>951</v>
      </c>
      <c r="I13" s="12">
        <f t="shared" si="1"/>
        <v>190.2</v>
      </c>
    </row>
    <row r="14" spans="1:11" s="4" customFormat="1" ht="15" x14ac:dyDescent="0.2">
      <c r="C14" s="5">
        <f>SUM(C6:C13)</f>
        <v>1499</v>
      </c>
      <c r="D14" s="5">
        <f>SUM(D6:D13)</f>
        <v>1537</v>
      </c>
      <c r="E14" s="5">
        <f>SUM(E6:E13)</f>
        <v>1513</v>
      </c>
      <c r="F14" s="5">
        <f>SUM(F6:F13)</f>
        <v>1473</v>
      </c>
      <c r="G14" s="5">
        <f>SUM(G6:G13)</f>
        <v>1494</v>
      </c>
      <c r="H14" s="8"/>
      <c r="I14" s="6"/>
      <c r="K14" s="18"/>
    </row>
    <row r="15" spans="1:11" s="4" customFormat="1" ht="10.5" customHeight="1" x14ac:dyDescent="0.2">
      <c r="C15" s="5"/>
      <c r="D15" s="5"/>
      <c r="I15" s="6"/>
    </row>
    <row r="16" spans="1:11" s="4" customFormat="1" ht="15" x14ac:dyDescent="0.2">
      <c r="C16" s="5"/>
      <c r="D16" s="5"/>
      <c r="F16" s="143" t="s">
        <v>63</v>
      </c>
      <c r="G16" s="143"/>
      <c r="H16" s="143"/>
      <c r="I16" s="6"/>
    </row>
    <row r="17" spans="1:13" s="4" customFormat="1" ht="15" x14ac:dyDescent="0.2">
      <c r="C17" s="5"/>
      <c r="D17" s="5"/>
      <c r="E17" s="5"/>
      <c r="F17" s="5"/>
      <c r="G17" s="5"/>
      <c r="H17" s="8"/>
      <c r="I17" s="6"/>
      <c r="J17" s="27"/>
    </row>
    <row r="18" spans="1:13" s="4" customFormat="1" ht="15.75" x14ac:dyDescent="0.25">
      <c r="A18" s="39" t="s">
        <v>47</v>
      </c>
      <c r="B18" s="48"/>
      <c r="F18" s="5"/>
      <c r="G18" s="3" t="s">
        <v>56</v>
      </c>
      <c r="H18" s="5"/>
      <c r="I18" s="6"/>
    </row>
    <row r="19" spans="1:13" s="4" customFormat="1" ht="10.5" customHeight="1" x14ac:dyDescent="0.25">
      <c r="A19" s="2"/>
      <c r="B19" s="2"/>
      <c r="C19" s="3"/>
      <c r="D19" s="3"/>
      <c r="E19" s="3"/>
      <c r="F19" s="3"/>
      <c r="G19" s="3"/>
      <c r="H19" s="3"/>
      <c r="I19" s="9"/>
    </row>
    <row r="20" spans="1:13" s="4" customFormat="1" ht="13.5" customHeight="1" x14ac:dyDescent="0.25">
      <c r="A20" s="2" t="s">
        <v>19</v>
      </c>
      <c r="B20" s="2" t="s">
        <v>20</v>
      </c>
      <c r="C20" s="3" t="s">
        <v>27</v>
      </c>
      <c r="D20" s="3" t="s">
        <v>28</v>
      </c>
      <c r="E20" s="3" t="s">
        <v>29</v>
      </c>
      <c r="F20" s="3" t="s">
        <v>30</v>
      </c>
      <c r="G20" s="3" t="s">
        <v>31</v>
      </c>
      <c r="H20" s="3" t="s">
        <v>17</v>
      </c>
      <c r="I20" s="3" t="s">
        <v>18</v>
      </c>
    </row>
    <row r="21" spans="1:13" s="4" customFormat="1" ht="15.75" x14ac:dyDescent="0.25">
      <c r="A21" s="19" t="s">
        <v>59</v>
      </c>
      <c r="B21" s="19" t="s">
        <v>39</v>
      </c>
      <c r="C21" s="13">
        <v>175</v>
      </c>
      <c r="D21" s="77">
        <v>183</v>
      </c>
      <c r="E21" s="13">
        <v>184</v>
      </c>
      <c r="F21" s="13">
        <v>168</v>
      </c>
      <c r="G21" s="13">
        <v>176</v>
      </c>
      <c r="H21" s="13">
        <f t="shared" ref="H21:H28" si="2">SUM(C21:G21)</f>
        <v>886</v>
      </c>
      <c r="I21" s="14">
        <f>AVERAGE(C21:G21)</f>
        <v>177.2</v>
      </c>
      <c r="J21" s="18"/>
    </row>
    <row r="22" spans="1:13" s="4" customFormat="1" ht="15" x14ac:dyDescent="0.2">
      <c r="A22" s="10" t="s">
        <v>23</v>
      </c>
      <c r="B22" s="10" t="s">
        <v>1</v>
      </c>
      <c r="C22" s="11">
        <v>178</v>
      </c>
      <c r="D22" s="11">
        <v>174</v>
      </c>
      <c r="E22" s="34">
        <v>172</v>
      </c>
      <c r="F22" s="11">
        <v>153</v>
      </c>
      <c r="G22" s="34">
        <v>174</v>
      </c>
      <c r="H22" s="11">
        <f t="shared" si="2"/>
        <v>851</v>
      </c>
      <c r="I22" s="14">
        <f t="shared" ref="I22:I28" si="3">AVERAGE(C22:G22)</f>
        <v>170.2</v>
      </c>
    </row>
    <row r="23" spans="1:13" s="4" customFormat="1" ht="15" x14ac:dyDescent="0.2">
      <c r="A23" s="10" t="s">
        <v>14</v>
      </c>
      <c r="B23" s="10" t="s">
        <v>15</v>
      </c>
      <c r="C23" s="11">
        <v>175</v>
      </c>
      <c r="D23" s="11">
        <v>175</v>
      </c>
      <c r="E23" s="11">
        <v>169</v>
      </c>
      <c r="F23" s="11">
        <v>170</v>
      </c>
      <c r="G23" s="13">
        <v>178</v>
      </c>
      <c r="H23" s="11">
        <f t="shared" si="2"/>
        <v>867</v>
      </c>
      <c r="I23" s="14">
        <f t="shared" si="3"/>
        <v>173.4</v>
      </c>
      <c r="K23" s="25"/>
    </row>
    <row r="24" spans="1:13" s="4" customFormat="1" ht="15" x14ac:dyDescent="0.2">
      <c r="A24" s="10" t="s">
        <v>40</v>
      </c>
      <c r="B24" s="10" t="s">
        <v>41</v>
      </c>
      <c r="C24" s="11">
        <v>179</v>
      </c>
      <c r="D24" s="11">
        <v>167</v>
      </c>
      <c r="E24" s="11">
        <v>171</v>
      </c>
      <c r="F24" s="11">
        <v>170</v>
      </c>
      <c r="G24" s="13">
        <v>176</v>
      </c>
      <c r="H24" s="11">
        <f t="shared" si="2"/>
        <v>863</v>
      </c>
      <c r="I24" s="14">
        <f t="shared" si="3"/>
        <v>172.6</v>
      </c>
    </row>
    <row r="25" spans="1:13" s="4" customFormat="1" ht="15" x14ac:dyDescent="0.2">
      <c r="A25" s="10" t="s">
        <v>16</v>
      </c>
      <c r="B25" s="10" t="s">
        <v>3</v>
      </c>
      <c r="C25" s="11">
        <v>173</v>
      </c>
      <c r="D25" s="11">
        <v>174</v>
      </c>
      <c r="E25" s="34">
        <v>161</v>
      </c>
      <c r="F25" s="11">
        <v>167</v>
      </c>
      <c r="G25" s="13">
        <v>169</v>
      </c>
      <c r="H25" s="11">
        <f t="shared" si="2"/>
        <v>844</v>
      </c>
      <c r="I25" s="14">
        <f t="shared" si="3"/>
        <v>168.8</v>
      </c>
    </row>
    <row r="26" spans="1:13" s="4" customFormat="1" ht="15" x14ac:dyDescent="0.2">
      <c r="A26" s="10" t="s">
        <v>65</v>
      </c>
      <c r="B26" s="10" t="s">
        <v>66</v>
      </c>
      <c r="C26" s="11">
        <v>180</v>
      </c>
      <c r="D26" s="11">
        <v>176</v>
      </c>
      <c r="E26" s="11">
        <v>180</v>
      </c>
      <c r="F26" s="11">
        <v>177</v>
      </c>
      <c r="G26" s="11">
        <v>167</v>
      </c>
      <c r="H26" s="11">
        <f t="shared" si="2"/>
        <v>880</v>
      </c>
      <c r="I26" s="14">
        <f t="shared" si="3"/>
        <v>176</v>
      </c>
    </row>
    <row r="27" spans="1:13" s="4" customFormat="1" ht="15.75" x14ac:dyDescent="0.25">
      <c r="A27" s="10" t="s">
        <v>13</v>
      </c>
      <c r="B27" s="10" t="s">
        <v>2</v>
      </c>
      <c r="C27" s="78">
        <v>182</v>
      </c>
      <c r="D27" s="13">
        <v>181</v>
      </c>
      <c r="E27" s="67">
        <v>185</v>
      </c>
      <c r="F27" s="67">
        <v>184</v>
      </c>
      <c r="G27" s="67">
        <v>189</v>
      </c>
      <c r="H27" s="11">
        <f t="shared" si="2"/>
        <v>921</v>
      </c>
      <c r="I27" s="14">
        <f t="shared" si="3"/>
        <v>184.2</v>
      </c>
      <c r="L27" s="18"/>
    </row>
    <row r="28" spans="1:13" s="4" customFormat="1" ht="15" x14ac:dyDescent="0.2">
      <c r="A28" s="10" t="s">
        <v>60</v>
      </c>
      <c r="B28" s="10" t="s">
        <v>9</v>
      </c>
      <c r="C28" s="13">
        <v>174</v>
      </c>
      <c r="D28" s="13">
        <v>179</v>
      </c>
      <c r="E28" s="13">
        <v>181</v>
      </c>
      <c r="F28" s="11">
        <v>175</v>
      </c>
      <c r="G28" s="11">
        <v>178</v>
      </c>
      <c r="H28" s="11">
        <f t="shared" si="2"/>
        <v>887</v>
      </c>
      <c r="I28" s="14">
        <f t="shared" si="3"/>
        <v>177.4</v>
      </c>
      <c r="M28" s="18"/>
    </row>
    <row r="29" spans="1:13" s="4" customFormat="1" ht="15" x14ac:dyDescent="0.2">
      <c r="C29" s="5">
        <f>SUM(C21:C28)</f>
        <v>1416</v>
      </c>
      <c r="D29" s="5">
        <f>SUM(D21:D28)</f>
        <v>1409</v>
      </c>
      <c r="E29" s="5">
        <f>SUM(E21:E28)</f>
        <v>1403</v>
      </c>
      <c r="F29" s="5">
        <f>SUM(F21:F28)</f>
        <v>1364</v>
      </c>
      <c r="G29" s="5">
        <f>SUM(G21:G28)</f>
        <v>1407</v>
      </c>
      <c r="H29" s="8"/>
      <c r="I29" s="6"/>
      <c r="K29" s="18"/>
      <c r="M29" s="18"/>
    </row>
    <row r="30" spans="1:13" s="4" customFormat="1" ht="10.5" customHeight="1" x14ac:dyDescent="0.2">
      <c r="C30" s="5"/>
      <c r="D30" s="5"/>
      <c r="E30" s="5"/>
      <c r="F30" s="5"/>
      <c r="G30" s="5"/>
      <c r="H30" s="5"/>
      <c r="I30" s="6"/>
      <c r="K30" s="26"/>
    </row>
    <row r="31" spans="1:13" s="4" customFormat="1" ht="15" x14ac:dyDescent="0.2">
      <c r="C31" s="5"/>
      <c r="D31" s="5"/>
      <c r="F31" s="143" t="s">
        <v>64</v>
      </c>
      <c r="G31" s="143"/>
      <c r="H31" s="143"/>
      <c r="I31" s="6"/>
    </row>
    <row r="32" spans="1:13" s="4" customFormat="1" ht="15" customHeight="1" x14ac:dyDescent="0.2">
      <c r="E32" s="5"/>
      <c r="F32" s="5"/>
      <c r="G32" s="5"/>
      <c r="H32" s="5"/>
      <c r="I32" s="5"/>
    </row>
    <row r="33" spans="1:9" s="4" customFormat="1" ht="15" customHeight="1" x14ac:dyDescent="0.25">
      <c r="A33" s="38" t="s">
        <v>46</v>
      </c>
      <c r="F33" s="2" t="s">
        <v>56</v>
      </c>
      <c r="G33" s="5"/>
      <c r="H33" s="5"/>
      <c r="I33" s="5"/>
    </row>
    <row r="34" spans="1:9" s="4" customFormat="1" ht="10.5" customHeight="1" x14ac:dyDescent="0.2">
      <c r="E34" s="7"/>
      <c r="F34" s="7"/>
      <c r="G34" s="7"/>
      <c r="H34" s="5"/>
      <c r="I34" s="6"/>
    </row>
    <row r="35" spans="1:9" s="4" customFormat="1" ht="15.75" x14ac:dyDescent="0.25">
      <c r="A35" s="2" t="s">
        <v>19</v>
      </c>
      <c r="B35" s="2" t="s">
        <v>20</v>
      </c>
      <c r="C35" s="3" t="s">
        <v>27</v>
      </c>
      <c r="D35" s="3" t="s">
        <v>28</v>
      </c>
      <c r="E35" s="3" t="s">
        <v>29</v>
      </c>
      <c r="F35" s="3" t="s">
        <v>30</v>
      </c>
      <c r="G35" s="3" t="s">
        <v>31</v>
      </c>
      <c r="H35" s="3" t="s">
        <v>17</v>
      </c>
      <c r="I35" s="3" t="s">
        <v>18</v>
      </c>
    </row>
    <row r="36" spans="1:9" s="4" customFormat="1" ht="15" x14ac:dyDescent="0.2">
      <c r="A36" s="10" t="s">
        <v>0</v>
      </c>
      <c r="B36" s="29" t="s">
        <v>10</v>
      </c>
      <c r="C36" s="11">
        <v>175</v>
      </c>
      <c r="D36" s="11">
        <v>172</v>
      </c>
      <c r="E36" s="11">
        <v>180</v>
      </c>
      <c r="F36" s="11">
        <v>169</v>
      </c>
      <c r="G36" s="11">
        <v>161</v>
      </c>
      <c r="H36" s="11">
        <f t="shared" ref="H36:H43" si="4">SUM(C36:G36)</f>
        <v>857</v>
      </c>
      <c r="I36" s="14">
        <f>AVERAGE(C36:G36)</f>
        <v>171.4</v>
      </c>
    </row>
    <row r="37" spans="1:9" s="4" customFormat="1" ht="15" x14ac:dyDescent="0.2">
      <c r="A37" s="10" t="s">
        <v>0</v>
      </c>
      <c r="B37" s="10" t="s">
        <v>1</v>
      </c>
      <c r="C37" s="11">
        <v>176</v>
      </c>
      <c r="D37" s="34">
        <v>172</v>
      </c>
      <c r="E37" s="34">
        <v>177</v>
      </c>
      <c r="F37" s="34">
        <v>169</v>
      </c>
      <c r="G37" s="34">
        <v>175</v>
      </c>
      <c r="H37" s="11">
        <f t="shared" si="4"/>
        <v>869</v>
      </c>
      <c r="I37" s="14">
        <f t="shared" ref="I37:I43" si="5">AVERAGE(C37:G37)</f>
        <v>173.8</v>
      </c>
    </row>
    <row r="38" spans="1:9" ht="15" x14ac:dyDescent="0.2">
      <c r="A38" s="10" t="s">
        <v>24</v>
      </c>
      <c r="B38" s="10" t="s">
        <v>25</v>
      </c>
      <c r="C38" s="34">
        <v>175</v>
      </c>
      <c r="D38" s="34">
        <v>166</v>
      </c>
      <c r="E38" s="11">
        <v>167</v>
      </c>
      <c r="F38" s="11">
        <v>165</v>
      </c>
      <c r="G38" s="13">
        <v>169</v>
      </c>
      <c r="H38" s="11">
        <f t="shared" si="4"/>
        <v>842</v>
      </c>
      <c r="I38" s="14">
        <f t="shared" si="5"/>
        <v>168.4</v>
      </c>
    </row>
    <row r="39" spans="1:9" ht="15" x14ac:dyDescent="0.2">
      <c r="A39" s="10" t="s">
        <v>67</v>
      </c>
      <c r="B39" s="10" t="s">
        <v>35</v>
      </c>
      <c r="C39" s="11">
        <v>179</v>
      </c>
      <c r="D39" s="11">
        <v>174</v>
      </c>
      <c r="E39" s="11">
        <v>180</v>
      </c>
      <c r="F39" s="11">
        <v>183</v>
      </c>
      <c r="G39" s="13">
        <v>177</v>
      </c>
      <c r="H39" s="11">
        <f t="shared" si="4"/>
        <v>893</v>
      </c>
      <c r="I39" s="14">
        <f t="shared" si="5"/>
        <v>178.6</v>
      </c>
    </row>
    <row r="40" spans="1:9" ht="15" x14ac:dyDescent="0.2">
      <c r="A40" s="10" t="s">
        <v>11</v>
      </c>
      <c r="B40" s="10" t="s">
        <v>1</v>
      </c>
      <c r="C40" s="11">
        <v>165</v>
      </c>
      <c r="D40" s="34">
        <v>171</v>
      </c>
      <c r="E40" s="34">
        <v>179</v>
      </c>
      <c r="F40" s="11">
        <v>171</v>
      </c>
      <c r="G40" s="37">
        <v>172</v>
      </c>
      <c r="H40" s="11">
        <f t="shared" si="4"/>
        <v>858</v>
      </c>
      <c r="I40" s="14">
        <f t="shared" si="5"/>
        <v>171.6</v>
      </c>
    </row>
    <row r="41" spans="1:9" ht="15.75" x14ac:dyDescent="0.25">
      <c r="A41" s="10" t="s">
        <v>36</v>
      </c>
      <c r="B41" s="10" t="s">
        <v>37</v>
      </c>
      <c r="C41" s="67">
        <v>183</v>
      </c>
      <c r="D41" s="11">
        <v>172</v>
      </c>
      <c r="E41" s="11">
        <v>176</v>
      </c>
      <c r="F41" s="67">
        <v>184</v>
      </c>
      <c r="G41" s="11">
        <v>178</v>
      </c>
      <c r="H41" s="11">
        <f t="shared" si="4"/>
        <v>893</v>
      </c>
      <c r="I41" s="14">
        <f t="shared" si="5"/>
        <v>178.6</v>
      </c>
    </row>
    <row r="42" spans="1:9" ht="15.75" x14ac:dyDescent="0.25">
      <c r="A42" s="10" t="s">
        <v>38</v>
      </c>
      <c r="B42" s="10" t="s">
        <v>39</v>
      </c>
      <c r="C42" s="13">
        <v>178</v>
      </c>
      <c r="D42" s="67">
        <v>180</v>
      </c>
      <c r="E42" s="67">
        <v>183</v>
      </c>
      <c r="F42" s="11">
        <v>182</v>
      </c>
      <c r="G42" s="11">
        <v>176</v>
      </c>
      <c r="H42" s="11">
        <f t="shared" si="4"/>
        <v>899</v>
      </c>
      <c r="I42" s="14">
        <f t="shared" si="5"/>
        <v>179.8</v>
      </c>
    </row>
    <row r="43" spans="1:9" ht="15.75" x14ac:dyDescent="0.25">
      <c r="A43" s="10" t="s">
        <v>42</v>
      </c>
      <c r="B43" s="10" t="s">
        <v>12</v>
      </c>
      <c r="C43" s="11">
        <v>182</v>
      </c>
      <c r="D43" s="11">
        <v>172</v>
      </c>
      <c r="E43" s="11">
        <v>180</v>
      </c>
      <c r="F43" s="11">
        <v>177</v>
      </c>
      <c r="G43" s="67">
        <v>178</v>
      </c>
      <c r="H43" s="11">
        <f t="shared" si="4"/>
        <v>889</v>
      </c>
      <c r="I43" s="14">
        <f t="shared" si="5"/>
        <v>177.8</v>
      </c>
    </row>
    <row r="44" spans="1:9" ht="15" x14ac:dyDescent="0.2">
      <c r="A44" s="4"/>
      <c r="B44" s="4"/>
      <c r="C44" s="5">
        <f>SUM(C36:C43)</f>
        <v>1413</v>
      </c>
      <c r="D44" s="5">
        <f>SUM(D36:D43)</f>
        <v>1379</v>
      </c>
      <c r="E44" s="5">
        <f>SUM(E36:E43)</f>
        <v>1422</v>
      </c>
      <c r="F44" s="5">
        <f>SUM(F36:F43)</f>
        <v>1400</v>
      </c>
      <c r="G44" s="5">
        <f>SUM(G36:G43)</f>
        <v>1386</v>
      </c>
      <c r="H44" s="5"/>
      <c r="I44" s="6"/>
    </row>
    <row r="45" spans="1:9" ht="11.25" customHeight="1" x14ac:dyDescent="0.2"/>
    <row r="46" spans="1:9" ht="15" customHeight="1" x14ac:dyDescent="0.2">
      <c r="F46" s="43" t="s">
        <v>33</v>
      </c>
      <c r="G46" s="44"/>
      <c r="H46" s="44"/>
    </row>
    <row r="48" spans="1:9" x14ac:dyDescent="0.2">
      <c r="A48" s="31" t="s">
        <v>26</v>
      </c>
      <c r="B48" s="32"/>
      <c r="C48" s="21"/>
      <c r="D48" s="21"/>
    </row>
    <row r="49" spans="1:8" x14ac:dyDescent="0.2">
      <c r="A49" s="22" t="s">
        <v>68</v>
      </c>
      <c r="B49" s="56">
        <v>207607</v>
      </c>
      <c r="C49" s="23" t="s">
        <v>77</v>
      </c>
      <c r="D49" s="28"/>
      <c r="E49" s="23">
        <v>190750</v>
      </c>
      <c r="F49" s="23" t="s">
        <v>81</v>
      </c>
      <c r="G49" s="28"/>
      <c r="H49" s="47">
        <v>156146</v>
      </c>
    </row>
    <row r="50" spans="1:8" x14ac:dyDescent="0.2">
      <c r="A50" s="22" t="s">
        <v>69</v>
      </c>
      <c r="B50" s="28">
        <v>120650</v>
      </c>
      <c r="C50" s="23" t="s">
        <v>80</v>
      </c>
      <c r="D50" s="28"/>
      <c r="E50" s="47">
        <v>122675</v>
      </c>
      <c r="F50" s="35" t="s">
        <v>79</v>
      </c>
      <c r="H50" s="35">
        <v>621807</v>
      </c>
    </row>
    <row r="51" spans="1:8" x14ac:dyDescent="0.2">
      <c r="A51" s="55" t="s">
        <v>78</v>
      </c>
      <c r="B51" s="1">
        <v>214067</v>
      </c>
      <c r="C51" s="23" t="s">
        <v>70</v>
      </c>
      <c r="D51" s="28"/>
      <c r="E51" s="47">
        <v>738813</v>
      </c>
      <c r="F51" s="35" t="s">
        <v>82</v>
      </c>
      <c r="H51" s="35">
        <v>243054</v>
      </c>
    </row>
    <row r="52" spans="1:8" x14ac:dyDescent="0.2">
      <c r="A52" s="23"/>
      <c r="B52" s="22"/>
    </row>
    <row r="53" spans="1:8" ht="14.25" x14ac:dyDescent="0.2">
      <c r="B53" s="16"/>
    </row>
    <row r="54" spans="1:8" ht="14.25" x14ac:dyDescent="0.2">
      <c r="B54" s="17"/>
    </row>
  </sheetData>
  <mergeCells count="2">
    <mergeCell ref="F16:H16"/>
    <mergeCell ref="F31:H31"/>
  </mergeCells>
  <pageMargins left="0.39370078740157483" right="3.937007874015748E-2" top="0.55118110236220474" bottom="0.15748031496062992" header="0.31496062992125984" footer="0"/>
  <pageSetup paperSize="9" orientation="portrait" horizontalDpi="300" verticalDpi="300" r:id="rId1"/>
  <headerFooter alignWithMargins="0">
    <oddHeader>&amp;L&amp;16MMMS: SpS Wolfacker     &amp;C&amp;16                               Auswertung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3:M53"/>
  <sheetViews>
    <sheetView topLeftCell="A13" zoomScaleNormal="100" workbookViewId="0"/>
  </sheetViews>
  <sheetFormatPr baseColWidth="10" defaultRowHeight="12.75" x14ac:dyDescent="0.2"/>
  <cols>
    <col min="1" max="1" width="16.5703125" customWidth="1"/>
    <col min="2" max="2" width="12" customWidth="1"/>
    <col min="3" max="7" width="10" style="1" customWidth="1"/>
    <col min="8" max="9" width="10.28515625" style="1" customWidth="1"/>
    <col min="10" max="10" width="19.28515625" bestFit="1" customWidth="1"/>
  </cols>
  <sheetData>
    <row r="3" spans="1:11" ht="15.75" x14ac:dyDescent="0.25">
      <c r="A3" s="49" t="s">
        <v>55</v>
      </c>
      <c r="B3" s="4"/>
      <c r="C3" s="4"/>
      <c r="D3" s="41" t="s">
        <v>97</v>
      </c>
      <c r="E3" s="41"/>
      <c r="F3" s="42"/>
    </row>
    <row r="5" spans="1:11" s="4" customFormat="1" ht="15.75" x14ac:dyDescent="0.25">
      <c r="A5" s="2" t="s">
        <v>19</v>
      </c>
      <c r="B5" s="2" t="s">
        <v>20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17</v>
      </c>
      <c r="I5" s="3" t="s">
        <v>18</v>
      </c>
    </row>
    <row r="6" spans="1:11" s="4" customFormat="1" ht="15" x14ac:dyDescent="0.2">
      <c r="A6" s="19" t="s">
        <v>49</v>
      </c>
      <c r="B6" s="19" t="s">
        <v>50</v>
      </c>
      <c r="C6" s="13">
        <v>186</v>
      </c>
      <c r="D6" s="13">
        <v>192</v>
      </c>
      <c r="E6" s="13">
        <v>186</v>
      </c>
      <c r="F6" s="13">
        <v>187</v>
      </c>
      <c r="G6" s="13">
        <v>182</v>
      </c>
      <c r="H6" s="46">
        <f>SUM(C6:G6)</f>
        <v>933</v>
      </c>
      <c r="I6" s="14">
        <f>AVERAGE(C6:G6)</f>
        <v>186.6</v>
      </c>
      <c r="J6" s="18"/>
      <c r="K6" s="18"/>
    </row>
    <row r="7" spans="1:11" s="4" customFormat="1" ht="15" x14ac:dyDescent="0.2">
      <c r="A7" s="10" t="s">
        <v>76</v>
      </c>
      <c r="B7" s="10" t="s">
        <v>3</v>
      </c>
      <c r="C7" s="11">
        <v>186</v>
      </c>
      <c r="D7" s="11">
        <v>188</v>
      </c>
      <c r="E7" s="11">
        <v>185</v>
      </c>
      <c r="F7" s="11">
        <v>183</v>
      </c>
      <c r="G7" s="11">
        <v>184</v>
      </c>
      <c r="H7" s="11">
        <f>SUM(C7:G7)</f>
        <v>926</v>
      </c>
      <c r="I7" s="14">
        <f>AVERAGE(C7:G7)</f>
        <v>185.2</v>
      </c>
    </row>
    <row r="8" spans="1:11" s="4" customFormat="1" ht="15" x14ac:dyDescent="0.2">
      <c r="A8" s="10" t="s">
        <v>51</v>
      </c>
      <c r="B8" s="10" t="s">
        <v>52</v>
      </c>
      <c r="C8" s="11">
        <v>185</v>
      </c>
      <c r="D8" s="11">
        <v>192</v>
      </c>
      <c r="E8" s="11">
        <v>188</v>
      </c>
      <c r="F8" s="11">
        <v>183</v>
      </c>
      <c r="G8" s="13">
        <v>186</v>
      </c>
      <c r="H8" s="11">
        <f t="shared" ref="H8:H13" si="0">SUM(C8:G8)</f>
        <v>934</v>
      </c>
      <c r="I8" s="14">
        <f t="shared" ref="I8:I13" si="1">AVERAGE(C8:G8)</f>
        <v>186.8</v>
      </c>
    </row>
    <row r="9" spans="1:11" s="4" customFormat="1" ht="15.75" x14ac:dyDescent="0.25">
      <c r="A9" s="10" t="s">
        <v>21</v>
      </c>
      <c r="B9" s="10" t="s">
        <v>22</v>
      </c>
      <c r="C9" s="11">
        <v>192</v>
      </c>
      <c r="D9" s="67">
        <v>195</v>
      </c>
      <c r="E9" s="11">
        <v>188</v>
      </c>
      <c r="F9" s="11">
        <v>188</v>
      </c>
      <c r="G9" s="13">
        <v>190</v>
      </c>
      <c r="H9" s="11">
        <f t="shared" si="0"/>
        <v>953</v>
      </c>
      <c r="I9" s="14">
        <f t="shared" si="1"/>
        <v>190.6</v>
      </c>
    </row>
    <row r="10" spans="1:11" s="4" customFormat="1" ht="15.75" x14ac:dyDescent="0.25">
      <c r="A10" s="10" t="s">
        <v>93</v>
      </c>
      <c r="B10" s="10" t="s">
        <v>94</v>
      </c>
      <c r="C10" s="11">
        <v>189</v>
      </c>
      <c r="D10" s="11">
        <v>191</v>
      </c>
      <c r="E10" s="11">
        <v>186</v>
      </c>
      <c r="F10" s="67">
        <v>190</v>
      </c>
      <c r="G10" s="13">
        <v>193</v>
      </c>
      <c r="H10" s="11">
        <f>SUM(C10:G10)</f>
        <v>949</v>
      </c>
      <c r="I10" s="14">
        <f t="shared" si="1"/>
        <v>189.8</v>
      </c>
    </row>
    <row r="11" spans="1:11" s="4" customFormat="1" ht="15.75" x14ac:dyDescent="0.25">
      <c r="A11" s="10" t="s">
        <v>4</v>
      </c>
      <c r="B11" s="10" t="s">
        <v>6</v>
      </c>
      <c r="C11" s="67">
        <v>193</v>
      </c>
      <c r="D11" s="11">
        <v>180</v>
      </c>
      <c r="E11" s="11">
        <v>186</v>
      </c>
      <c r="F11" s="11">
        <v>185</v>
      </c>
      <c r="G11" s="67">
        <v>194</v>
      </c>
      <c r="H11" s="11">
        <f t="shared" si="0"/>
        <v>938</v>
      </c>
      <c r="I11" s="14">
        <f t="shared" si="1"/>
        <v>187.6</v>
      </c>
    </row>
    <row r="12" spans="1:11" s="4" customFormat="1" ht="15.75" x14ac:dyDescent="0.25">
      <c r="A12" s="10" t="s">
        <v>4</v>
      </c>
      <c r="B12" s="10" t="s">
        <v>5</v>
      </c>
      <c r="C12" s="45">
        <v>185</v>
      </c>
      <c r="D12" s="13">
        <v>188</v>
      </c>
      <c r="E12" s="67">
        <v>198</v>
      </c>
      <c r="F12" s="11">
        <v>188</v>
      </c>
      <c r="G12" s="11">
        <v>192</v>
      </c>
      <c r="H12" s="11">
        <f t="shared" si="0"/>
        <v>951</v>
      </c>
      <c r="I12" s="14">
        <f t="shared" si="1"/>
        <v>190.2</v>
      </c>
      <c r="J12" s="30"/>
    </row>
    <row r="13" spans="1:11" s="4" customFormat="1" ht="15" x14ac:dyDescent="0.2">
      <c r="A13" s="10" t="s">
        <v>61</v>
      </c>
      <c r="B13" s="10" t="s">
        <v>12</v>
      </c>
      <c r="C13" s="13">
        <v>186</v>
      </c>
      <c r="D13" s="13">
        <v>190</v>
      </c>
      <c r="E13" s="13">
        <v>185</v>
      </c>
      <c r="F13" s="11">
        <v>187</v>
      </c>
      <c r="G13" s="11">
        <v>186</v>
      </c>
      <c r="H13" s="11">
        <f t="shared" si="0"/>
        <v>934</v>
      </c>
      <c r="I13" s="14">
        <f t="shared" si="1"/>
        <v>186.8</v>
      </c>
    </row>
    <row r="14" spans="1:11" s="4" customFormat="1" ht="15" x14ac:dyDescent="0.2">
      <c r="C14" s="5">
        <f>SUM(C6:C13)</f>
        <v>1502</v>
      </c>
      <c r="D14" s="5">
        <f>SUM(D6:D13)</f>
        <v>1516</v>
      </c>
      <c r="E14" s="5">
        <f>SUM(E6:E13)</f>
        <v>1502</v>
      </c>
      <c r="F14" s="5">
        <f>SUM(F6:F13)</f>
        <v>1491</v>
      </c>
      <c r="G14" s="5">
        <f>SUM(G6:G13)</f>
        <v>1507</v>
      </c>
      <c r="H14" s="6"/>
      <c r="I14" s="6"/>
    </row>
    <row r="15" spans="1:11" s="4" customFormat="1" ht="10.5" customHeight="1" x14ac:dyDescent="0.2">
      <c r="C15" s="5"/>
      <c r="D15" s="5"/>
      <c r="I15" s="6"/>
    </row>
    <row r="16" spans="1:11" s="4" customFormat="1" ht="15" x14ac:dyDescent="0.2">
      <c r="C16" s="5"/>
      <c r="D16" s="5"/>
      <c r="F16" s="43" t="s">
        <v>63</v>
      </c>
      <c r="G16" s="54"/>
      <c r="H16" s="54"/>
      <c r="I16" s="6"/>
    </row>
    <row r="17" spans="1:13" s="4" customFormat="1" ht="15" x14ac:dyDescent="0.2">
      <c r="C17" s="5"/>
      <c r="D17" s="5"/>
      <c r="E17" s="5"/>
      <c r="F17" s="5"/>
      <c r="G17" s="5"/>
      <c r="H17" s="8"/>
      <c r="I17" s="6"/>
      <c r="J17" s="27"/>
    </row>
    <row r="18" spans="1:13" s="4" customFormat="1" ht="15.75" x14ac:dyDescent="0.25">
      <c r="A18" s="39" t="s">
        <v>43</v>
      </c>
      <c r="D18" s="72"/>
      <c r="E18" s="70" t="s">
        <v>98</v>
      </c>
      <c r="F18" s="69"/>
      <c r="I18" s="6"/>
    </row>
    <row r="19" spans="1:13" s="4" customFormat="1" ht="10.5" customHeight="1" x14ac:dyDescent="0.25">
      <c r="A19" s="2"/>
      <c r="B19" s="2"/>
      <c r="C19" s="3"/>
      <c r="D19" s="3"/>
      <c r="E19" s="3"/>
      <c r="F19" s="3"/>
      <c r="G19" s="3"/>
      <c r="H19" s="3"/>
      <c r="I19" s="9"/>
    </row>
    <row r="20" spans="1:13" s="4" customFormat="1" ht="13.5" customHeight="1" x14ac:dyDescent="0.25">
      <c r="A20" s="2" t="s">
        <v>19</v>
      </c>
      <c r="B20" s="2" t="s">
        <v>20</v>
      </c>
      <c r="C20" s="3" t="s">
        <v>27</v>
      </c>
      <c r="D20" s="3" t="s">
        <v>28</v>
      </c>
      <c r="E20" s="3" t="s">
        <v>29</v>
      </c>
      <c r="F20" s="3" t="s">
        <v>30</v>
      </c>
      <c r="G20" s="3" t="s">
        <v>31</v>
      </c>
      <c r="H20" s="3" t="s">
        <v>17</v>
      </c>
      <c r="I20" s="3" t="s">
        <v>18</v>
      </c>
    </row>
    <row r="21" spans="1:13" s="4" customFormat="1" ht="15.75" x14ac:dyDescent="0.25">
      <c r="A21" s="24" t="s">
        <v>76</v>
      </c>
      <c r="B21" s="10" t="s">
        <v>39</v>
      </c>
      <c r="C21" s="13">
        <v>169</v>
      </c>
      <c r="D21" s="13">
        <v>182</v>
      </c>
      <c r="E21" s="13">
        <v>182</v>
      </c>
      <c r="F21" s="77">
        <v>186</v>
      </c>
      <c r="G21" s="13">
        <v>176</v>
      </c>
      <c r="H21" s="13">
        <f t="shared" ref="H21:H28" si="2">SUM(C21:G21)</f>
        <v>895</v>
      </c>
      <c r="I21" s="14">
        <f>AVERAGE(C21:G21)</f>
        <v>179</v>
      </c>
      <c r="J21" s="18"/>
    </row>
    <row r="22" spans="1:13" s="4" customFormat="1" ht="15" x14ac:dyDescent="0.2">
      <c r="A22" s="24" t="s">
        <v>84</v>
      </c>
      <c r="B22" s="10" t="s">
        <v>85</v>
      </c>
      <c r="C22" s="11">
        <v>166</v>
      </c>
      <c r="D22" s="11">
        <v>174</v>
      </c>
      <c r="E22" s="11">
        <v>168</v>
      </c>
      <c r="F22" s="11">
        <v>174</v>
      </c>
      <c r="G22" s="11">
        <v>174</v>
      </c>
      <c r="H22" s="11">
        <f t="shared" si="2"/>
        <v>856</v>
      </c>
      <c r="I22" s="12">
        <f>AVERAGE(C22:G22)</f>
        <v>171.2</v>
      </c>
      <c r="K22" s="5"/>
    </row>
    <row r="23" spans="1:13" s="4" customFormat="1" ht="15" x14ac:dyDescent="0.2">
      <c r="A23" s="24" t="s">
        <v>34</v>
      </c>
      <c r="B23" s="10" t="s">
        <v>35</v>
      </c>
      <c r="C23" s="11">
        <v>177</v>
      </c>
      <c r="D23" s="34">
        <v>173</v>
      </c>
      <c r="E23" s="11">
        <v>174</v>
      </c>
      <c r="F23" s="34">
        <v>181</v>
      </c>
      <c r="G23" s="13">
        <v>185</v>
      </c>
      <c r="H23" s="11">
        <f t="shared" si="2"/>
        <v>890</v>
      </c>
      <c r="I23" s="12">
        <f t="shared" ref="I23:I28" si="3">AVERAGE(C23:G23)</f>
        <v>178</v>
      </c>
      <c r="K23" s="25"/>
    </row>
    <row r="24" spans="1:13" s="4" customFormat="1" ht="15" x14ac:dyDescent="0.2">
      <c r="A24" s="60" t="s">
        <v>14</v>
      </c>
      <c r="B24" s="19" t="s">
        <v>15</v>
      </c>
      <c r="C24" s="11">
        <v>180</v>
      </c>
      <c r="D24" s="11">
        <v>179</v>
      </c>
      <c r="E24" s="11">
        <v>174</v>
      </c>
      <c r="F24" s="11">
        <v>177</v>
      </c>
      <c r="G24" s="13">
        <v>176</v>
      </c>
      <c r="H24" s="11">
        <f t="shared" si="2"/>
        <v>886</v>
      </c>
      <c r="I24" s="12">
        <f t="shared" si="3"/>
        <v>177.2</v>
      </c>
      <c r="J24" s="18"/>
    </row>
    <row r="25" spans="1:13" s="4" customFormat="1" ht="15" x14ac:dyDescent="0.2">
      <c r="A25" s="19" t="s">
        <v>36</v>
      </c>
      <c r="B25" s="19" t="s">
        <v>37</v>
      </c>
      <c r="C25" s="11">
        <v>179</v>
      </c>
      <c r="D25" s="34">
        <v>176</v>
      </c>
      <c r="E25" s="11">
        <v>182</v>
      </c>
      <c r="F25" s="11">
        <v>175</v>
      </c>
      <c r="G25" s="13">
        <v>180</v>
      </c>
      <c r="H25" s="11">
        <f t="shared" si="2"/>
        <v>892</v>
      </c>
      <c r="I25" s="12">
        <f t="shared" si="3"/>
        <v>178.4</v>
      </c>
    </row>
    <row r="26" spans="1:13" s="4" customFormat="1" ht="15.75" x14ac:dyDescent="0.25">
      <c r="A26" s="10" t="s">
        <v>13</v>
      </c>
      <c r="B26" s="24" t="s">
        <v>50</v>
      </c>
      <c r="C26" s="67">
        <v>184</v>
      </c>
      <c r="D26" s="67">
        <v>187</v>
      </c>
      <c r="E26" s="11">
        <v>183</v>
      </c>
      <c r="F26" s="11">
        <v>183</v>
      </c>
      <c r="G26" s="67">
        <v>187</v>
      </c>
      <c r="H26" s="11">
        <f t="shared" si="2"/>
        <v>924</v>
      </c>
      <c r="I26" s="12">
        <f t="shared" si="3"/>
        <v>184.8</v>
      </c>
    </row>
    <row r="27" spans="1:13" s="4" customFormat="1" ht="15.75" x14ac:dyDescent="0.25">
      <c r="A27" s="10" t="s">
        <v>8</v>
      </c>
      <c r="B27" s="10" t="s">
        <v>9</v>
      </c>
      <c r="C27" s="45">
        <v>179</v>
      </c>
      <c r="D27" s="13">
        <v>182</v>
      </c>
      <c r="E27" s="67">
        <v>185</v>
      </c>
      <c r="F27" s="11">
        <v>185</v>
      </c>
      <c r="G27" s="11">
        <v>182</v>
      </c>
      <c r="H27" s="11">
        <f t="shared" si="2"/>
        <v>913</v>
      </c>
      <c r="I27" s="12">
        <f t="shared" si="3"/>
        <v>182.6</v>
      </c>
      <c r="L27" s="18"/>
    </row>
    <row r="28" spans="1:13" s="4" customFormat="1" ht="15" x14ac:dyDescent="0.2">
      <c r="A28" s="10" t="s">
        <v>38</v>
      </c>
      <c r="B28" s="10" t="s">
        <v>39</v>
      </c>
      <c r="C28" s="13">
        <v>178</v>
      </c>
      <c r="D28" s="13">
        <v>185</v>
      </c>
      <c r="E28" s="13">
        <v>181</v>
      </c>
      <c r="F28" s="11">
        <v>184</v>
      </c>
      <c r="G28" s="11">
        <v>182</v>
      </c>
      <c r="H28" s="11">
        <f t="shared" si="2"/>
        <v>910</v>
      </c>
      <c r="I28" s="12">
        <f t="shared" si="3"/>
        <v>182</v>
      </c>
      <c r="M28" s="18"/>
    </row>
    <row r="29" spans="1:13" s="4" customFormat="1" ht="15" x14ac:dyDescent="0.2">
      <c r="C29" s="5">
        <f>SUM(C21:C28)</f>
        <v>1412</v>
      </c>
      <c r="D29" s="5">
        <f>SUM(D21:D28)</f>
        <v>1438</v>
      </c>
      <c r="E29" s="5">
        <f>SUM(E21:E28)</f>
        <v>1429</v>
      </c>
      <c r="F29" s="5">
        <f>SUM(F21:F28)</f>
        <v>1445</v>
      </c>
      <c r="G29" s="5">
        <f>SUM(G21:G28)</f>
        <v>1442</v>
      </c>
      <c r="H29" s="5"/>
      <c r="I29" s="6"/>
      <c r="K29" s="18"/>
      <c r="M29" s="18"/>
    </row>
    <row r="30" spans="1:13" s="4" customFormat="1" ht="10.5" customHeight="1" x14ac:dyDescent="0.2">
      <c r="C30" s="5"/>
      <c r="D30" s="5"/>
      <c r="E30" s="5"/>
      <c r="F30" s="5"/>
      <c r="G30" s="5"/>
      <c r="H30" s="5"/>
      <c r="I30" s="6"/>
      <c r="K30" s="26"/>
    </row>
    <row r="31" spans="1:13" s="4" customFormat="1" ht="15" x14ac:dyDescent="0.2">
      <c r="C31" s="5"/>
      <c r="D31" s="5"/>
      <c r="F31" s="62" t="s">
        <v>64</v>
      </c>
      <c r="G31" s="63"/>
      <c r="H31" s="63"/>
      <c r="I31" s="6"/>
    </row>
    <row r="32" spans="1:13" s="4" customFormat="1" ht="15" customHeight="1" x14ac:dyDescent="0.2">
      <c r="E32" s="5"/>
      <c r="F32" s="5"/>
      <c r="G32" s="5"/>
      <c r="H32" s="5"/>
      <c r="I32" s="5"/>
    </row>
    <row r="33" spans="1:9" s="4" customFormat="1" ht="15" customHeight="1" x14ac:dyDescent="0.25">
      <c r="A33" s="38" t="s">
        <v>71</v>
      </c>
      <c r="D33" s="71" t="s">
        <v>99</v>
      </c>
      <c r="E33" s="68"/>
      <c r="F33" s="5"/>
      <c r="I33" s="5"/>
    </row>
    <row r="34" spans="1:9" s="4" customFormat="1" ht="10.5" customHeight="1" x14ac:dyDescent="0.2">
      <c r="E34" s="7"/>
      <c r="F34" s="7"/>
      <c r="G34" s="7"/>
      <c r="H34" s="5"/>
      <c r="I34" s="6"/>
    </row>
    <row r="35" spans="1:9" s="4" customFormat="1" ht="15.75" x14ac:dyDescent="0.25">
      <c r="A35" s="2" t="s">
        <v>19</v>
      </c>
      <c r="B35" s="2" t="s">
        <v>20</v>
      </c>
      <c r="C35" s="3" t="s">
        <v>27</v>
      </c>
      <c r="D35" s="3" t="s">
        <v>28</v>
      </c>
      <c r="E35" s="3" t="s">
        <v>29</v>
      </c>
      <c r="F35" s="3" t="s">
        <v>30</v>
      </c>
      <c r="G35" s="3" t="s">
        <v>31</v>
      </c>
      <c r="H35" s="3" t="s">
        <v>17</v>
      </c>
      <c r="I35" s="3" t="s">
        <v>18</v>
      </c>
    </row>
    <row r="36" spans="1:9" s="4" customFormat="1" ht="15.75" x14ac:dyDescent="0.25">
      <c r="A36" s="10" t="s">
        <v>65</v>
      </c>
      <c r="B36" s="10" t="s">
        <v>66</v>
      </c>
      <c r="C36" s="11">
        <v>180</v>
      </c>
      <c r="D36" s="11">
        <v>175</v>
      </c>
      <c r="E36" s="67">
        <v>180</v>
      </c>
      <c r="F36" s="11">
        <v>179</v>
      </c>
      <c r="G36" s="11">
        <v>179</v>
      </c>
      <c r="H36" s="11">
        <f t="shared" ref="H36:H43" si="4">SUM(C36:G36)</f>
        <v>893</v>
      </c>
      <c r="I36" s="12">
        <f>AVERAGE(C36:G36)</f>
        <v>178.6</v>
      </c>
    </row>
    <row r="37" spans="1:9" s="4" customFormat="1" ht="15" x14ac:dyDescent="0.2">
      <c r="A37" s="10" t="s">
        <v>92</v>
      </c>
      <c r="B37" s="10" t="s">
        <v>58</v>
      </c>
      <c r="C37" s="11">
        <v>176</v>
      </c>
      <c r="D37" s="11">
        <v>179</v>
      </c>
      <c r="E37" s="11">
        <v>175</v>
      </c>
      <c r="F37" s="34">
        <v>186</v>
      </c>
      <c r="G37" s="11">
        <v>177</v>
      </c>
      <c r="H37" s="11">
        <f t="shared" si="4"/>
        <v>893</v>
      </c>
      <c r="I37" s="12">
        <f>AVERAGE(C37:G37)</f>
        <v>178.6</v>
      </c>
    </row>
    <row r="38" spans="1:9" ht="15.75" x14ac:dyDescent="0.25">
      <c r="A38" s="19" t="s">
        <v>84</v>
      </c>
      <c r="B38" s="19" t="s">
        <v>7</v>
      </c>
      <c r="C38" s="11">
        <v>178</v>
      </c>
      <c r="D38" s="11">
        <v>179</v>
      </c>
      <c r="E38" s="11">
        <v>171</v>
      </c>
      <c r="F38" s="11">
        <v>182</v>
      </c>
      <c r="G38" s="67">
        <v>184</v>
      </c>
      <c r="H38" s="11">
        <f t="shared" si="4"/>
        <v>894</v>
      </c>
      <c r="I38" s="12">
        <f t="shared" ref="I38:I43" si="5">AVERAGE(C38:G38)</f>
        <v>178.8</v>
      </c>
    </row>
    <row r="39" spans="1:9" ht="15" x14ac:dyDescent="0.2">
      <c r="A39" s="19" t="s">
        <v>91</v>
      </c>
      <c r="B39" s="19" t="s">
        <v>1</v>
      </c>
      <c r="C39" s="11">
        <v>174</v>
      </c>
      <c r="D39" s="11">
        <v>176</v>
      </c>
      <c r="E39" s="11">
        <v>162</v>
      </c>
      <c r="F39" s="11">
        <v>169</v>
      </c>
      <c r="G39" s="34">
        <v>175</v>
      </c>
      <c r="H39" s="11">
        <f t="shared" si="4"/>
        <v>856</v>
      </c>
      <c r="I39" s="12">
        <f t="shared" si="5"/>
        <v>171.2</v>
      </c>
    </row>
    <row r="40" spans="1:9" ht="15.75" x14ac:dyDescent="0.25">
      <c r="A40" s="10" t="s">
        <v>96</v>
      </c>
      <c r="B40" s="10" t="s">
        <v>2</v>
      </c>
      <c r="C40" s="67">
        <v>185</v>
      </c>
      <c r="D40" s="67">
        <v>183</v>
      </c>
      <c r="E40" s="11">
        <v>173</v>
      </c>
      <c r="F40" s="11">
        <v>173</v>
      </c>
      <c r="G40" s="34">
        <v>180</v>
      </c>
      <c r="H40" s="11">
        <f t="shared" si="4"/>
        <v>894</v>
      </c>
      <c r="I40" s="12">
        <f t="shared" si="5"/>
        <v>178.8</v>
      </c>
    </row>
    <row r="41" spans="1:9" ht="15.75" x14ac:dyDescent="0.25">
      <c r="A41" s="10" t="s">
        <v>74</v>
      </c>
      <c r="B41" s="24" t="s">
        <v>75</v>
      </c>
      <c r="C41" s="11">
        <v>180</v>
      </c>
      <c r="D41" s="11">
        <v>176</v>
      </c>
      <c r="E41" s="11">
        <v>165</v>
      </c>
      <c r="F41" s="73">
        <v>187</v>
      </c>
      <c r="G41" s="11">
        <v>177</v>
      </c>
      <c r="H41" s="11">
        <f t="shared" si="4"/>
        <v>885</v>
      </c>
      <c r="I41" s="12">
        <f t="shared" si="5"/>
        <v>177</v>
      </c>
    </row>
    <row r="42" spans="1:9" ht="15" x14ac:dyDescent="0.2">
      <c r="A42" s="10" t="s">
        <v>42</v>
      </c>
      <c r="B42" s="10" t="s">
        <v>12</v>
      </c>
      <c r="C42" s="11">
        <v>180</v>
      </c>
      <c r="D42" s="11">
        <v>178</v>
      </c>
      <c r="E42" s="11">
        <v>169</v>
      </c>
      <c r="F42" s="11">
        <v>176</v>
      </c>
      <c r="G42" s="11">
        <v>182</v>
      </c>
      <c r="H42" s="11">
        <f t="shared" si="4"/>
        <v>885</v>
      </c>
      <c r="I42" s="12">
        <f t="shared" si="5"/>
        <v>177</v>
      </c>
    </row>
    <row r="43" spans="1:9" ht="15" x14ac:dyDescent="0.2">
      <c r="A43" s="10" t="s">
        <v>72</v>
      </c>
      <c r="B43" s="10" t="s">
        <v>73</v>
      </c>
      <c r="C43" s="11">
        <v>179</v>
      </c>
      <c r="D43" s="11">
        <v>178</v>
      </c>
      <c r="E43" s="11">
        <v>172</v>
      </c>
      <c r="F43" s="11">
        <v>184</v>
      </c>
      <c r="G43" s="11">
        <v>178</v>
      </c>
      <c r="H43" s="11">
        <f t="shared" si="4"/>
        <v>891</v>
      </c>
      <c r="I43" s="12">
        <f t="shared" si="5"/>
        <v>178.2</v>
      </c>
    </row>
    <row r="44" spans="1:9" ht="15" x14ac:dyDescent="0.2">
      <c r="A44" s="4"/>
      <c r="B44" s="4"/>
      <c r="C44" s="5">
        <f>SUM(C36:C43)</f>
        <v>1432</v>
      </c>
      <c r="D44" s="5">
        <f>SUM(D36:D43)</f>
        <v>1424</v>
      </c>
      <c r="E44" s="5">
        <f>SUM(E36:E43)</f>
        <v>1367</v>
      </c>
      <c r="F44" s="5">
        <f>SUM(F36:F43)</f>
        <v>1436</v>
      </c>
      <c r="G44" s="5">
        <f>SUM(G36:G43)</f>
        <v>1432</v>
      </c>
      <c r="H44" s="5"/>
      <c r="I44" s="6"/>
    </row>
    <row r="45" spans="1:9" ht="12" customHeight="1" x14ac:dyDescent="0.2"/>
    <row r="46" spans="1:9" ht="13.5" customHeight="1" x14ac:dyDescent="0.2">
      <c r="F46" s="64" t="s">
        <v>33</v>
      </c>
      <c r="G46" s="65"/>
      <c r="H46" s="65"/>
    </row>
    <row r="47" spans="1:9" x14ac:dyDescent="0.2">
      <c r="A47" s="31" t="s">
        <v>26</v>
      </c>
      <c r="B47" s="32"/>
      <c r="C47" s="21"/>
      <c r="D47" s="21"/>
    </row>
    <row r="48" spans="1:9" x14ac:dyDescent="0.2">
      <c r="A48" s="22" t="s">
        <v>83</v>
      </c>
      <c r="B48" s="56">
        <v>237401</v>
      </c>
      <c r="C48" s="74" t="s">
        <v>87</v>
      </c>
      <c r="D48" s="75"/>
      <c r="E48" s="74">
        <v>278349</v>
      </c>
      <c r="F48" s="23" t="s">
        <v>90</v>
      </c>
      <c r="G48" s="28"/>
      <c r="H48" s="23">
        <v>518471</v>
      </c>
    </row>
    <row r="49" spans="1:9" x14ac:dyDescent="0.2">
      <c r="A49" s="22" t="s">
        <v>86</v>
      </c>
      <c r="B49" s="28">
        <v>184633</v>
      </c>
      <c r="C49" s="76" t="s">
        <v>77</v>
      </c>
      <c r="D49" s="61"/>
      <c r="E49" s="76">
        <v>190750</v>
      </c>
      <c r="F49" s="23" t="s">
        <v>88</v>
      </c>
      <c r="G49" s="61"/>
      <c r="H49" s="23">
        <v>621807</v>
      </c>
    </row>
    <row r="50" spans="1:9" x14ac:dyDescent="0.2">
      <c r="A50" s="22" t="s">
        <v>69</v>
      </c>
      <c r="B50" s="28">
        <v>120650</v>
      </c>
      <c r="C50" s="23" t="s">
        <v>70</v>
      </c>
      <c r="D50" s="28"/>
      <c r="E50" s="23">
        <v>738813</v>
      </c>
      <c r="F50" s="22" t="s">
        <v>82</v>
      </c>
      <c r="G50" s="22"/>
      <c r="H50" s="23">
        <v>243054</v>
      </c>
    </row>
    <row r="51" spans="1:9" x14ac:dyDescent="0.2">
      <c r="A51" s="55" t="s">
        <v>78</v>
      </c>
      <c r="B51" s="28">
        <v>214067</v>
      </c>
      <c r="C51" s="23" t="s">
        <v>89</v>
      </c>
      <c r="D51" s="28"/>
      <c r="E51" s="23">
        <v>137862</v>
      </c>
      <c r="F51" s="66" t="s">
        <v>95</v>
      </c>
      <c r="G51"/>
      <c r="H51" s="23">
        <v>184730</v>
      </c>
      <c r="I51"/>
    </row>
    <row r="52" spans="1:9" ht="14.25" x14ac:dyDescent="0.2">
      <c r="B52" s="17"/>
      <c r="F52"/>
      <c r="G52"/>
      <c r="H52"/>
      <c r="I52"/>
    </row>
    <row r="53" spans="1:9" x14ac:dyDescent="0.2">
      <c r="F53"/>
      <c r="G53"/>
      <c r="H53"/>
      <c r="I53"/>
    </row>
  </sheetData>
  <pageMargins left="0.31496062992125984" right="0.31496062992125984" top="0.78740157480314965" bottom="0.39370078740157483" header="0.31496062992125984" footer="0.11811023622047245"/>
  <pageSetup paperSize="9" orientation="portrait" horizontalDpi="300" verticalDpi="300" r:id="rId1"/>
  <headerFooter alignWithMargins="0">
    <oddHeader>&amp;L&amp;16MMMS&amp;C&amp;16&amp;K00B050 &amp;K0000002017 SpS Wolfacker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3:M53"/>
  <sheetViews>
    <sheetView zoomScaleNormal="100" workbookViewId="0"/>
  </sheetViews>
  <sheetFormatPr baseColWidth="10" defaultRowHeight="12.75" x14ac:dyDescent="0.2"/>
  <cols>
    <col min="1" max="1" width="16.5703125" customWidth="1"/>
    <col min="2" max="2" width="12" customWidth="1"/>
    <col min="3" max="7" width="10" style="1" customWidth="1"/>
    <col min="8" max="9" width="10.28515625" style="1" customWidth="1"/>
    <col min="10" max="10" width="19.28515625" bestFit="1" customWidth="1"/>
  </cols>
  <sheetData>
    <row r="3" spans="1:11" ht="15.75" x14ac:dyDescent="0.25">
      <c r="A3" s="49" t="s">
        <v>55</v>
      </c>
      <c r="B3" s="4"/>
      <c r="C3" s="4"/>
      <c r="D3" s="41" t="s">
        <v>100</v>
      </c>
      <c r="E3" s="41"/>
      <c r="F3" s="42"/>
    </row>
    <row r="5" spans="1:11" s="4" customFormat="1" ht="15.75" x14ac:dyDescent="0.25">
      <c r="A5" s="2" t="s">
        <v>19</v>
      </c>
      <c r="B5" s="2" t="s">
        <v>20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17</v>
      </c>
      <c r="I5" s="3" t="s">
        <v>18</v>
      </c>
    </row>
    <row r="6" spans="1:11" s="4" customFormat="1" ht="15" x14ac:dyDescent="0.2">
      <c r="A6" s="19" t="s">
        <v>49</v>
      </c>
      <c r="B6" s="19" t="s">
        <v>50</v>
      </c>
      <c r="C6" s="13">
        <v>186</v>
      </c>
      <c r="D6" s="13">
        <v>190</v>
      </c>
      <c r="E6" s="13">
        <v>186</v>
      </c>
      <c r="F6" s="13">
        <v>186</v>
      </c>
      <c r="G6" s="13">
        <v>187</v>
      </c>
      <c r="H6" s="46">
        <f t="shared" ref="H6:H13" si="0">SUM(C6:G6)</f>
        <v>935</v>
      </c>
      <c r="I6" s="14">
        <f>AVERAGE(C6:G6)</f>
        <v>187</v>
      </c>
      <c r="J6" s="18"/>
      <c r="K6" s="18"/>
    </row>
    <row r="7" spans="1:11" s="4" customFormat="1" ht="15" x14ac:dyDescent="0.2">
      <c r="A7" s="10" t="s">
        <v>76</v>
      </c>
      <c r="B7" s="10" t="s">
        <v>3</v>
      </c>
      <c r="C7" s="11">
        <v>181</v>
      </c>
      <c r="D7" s="11">
        <v>182</v>
      </c>
      <c r="E7" s="11">
        <v>191</v>
      </c>
      <c r="F7" s="11">
        <v>188</v>
      </c>
      <c r="G7" s="11">
        <v>189</v>
      </c>
      <c r="H7" s="11">
        <f t="shared" si="0"/>
        <v>931</v>
      </c>
      <c r="I7" s="14">
        <f>AVERAGE(C7:G7)</f>
        <v>186.2</v>
      </c>
    </row>
    <row r="8" spans="1:11" s="4" customFormat="1" ht="15" x14ac:dyDescent="0.2">
      <c r="A8" s="10" t="s">
        <v>51</v>
      </c>
      <c r="B8" s="10" t="s">
        <v>52</v>
      </c>
      <c r="C8" s="11">
        <v>189</v>
      </c>
      <c r="D8" s="11">
        <v>189</v>
      </c>
      <c r="E8" s="11">
        <v>177</v>
      </c>
      <c r="F8" s="11">
        <v>189</v>
      </c>
      <c r="G8" s="13">
        <v>186</v>
      </c>
      <c r="H8" s="11">
        <f t="shared" si="0"/>
        <v>930</v>
      </c>
      <c r="I8" s="14">
        <f t="shared" ref="I8:I13" si="1">AVERAGE(C8:G8)</f>
        <v>186</v>
      </c>
    </row>
    <row r="9" spans="1:11" s="4" customFormat="1" ht="15" x14ac:dyDescent="0.2">
      <c r="A9" s="10" t="s">
        <v>21</v>
      </c>
      <c r="B9" s="10" t="s">
        <v>22</v>
      </c>
      <c r="C9" s="11">
        <v>190</v>
      </c>
      <c r="D9" s="11">
        <v>184</v>
      </c>
      <c r="E9" s="11">
        <v>191</v>
      </c>
      <c r="F9" s="11">
        <v>190</v>
      </c>
      <c r="G9" s="13">
        <v>188</v>
      </c>
      <c r="H9" s="11">
        <f t="shared" si="0"/>
        <v>943</v>
      </c>
      <c r="I9" s="14">
        <f t="shared" si="1"/>
        <v>188.6</v>
      </c>
    </row>
    <row r="10" spans="1:11" s="4" customFormat="1" ht="15.75" x14ac:dyDescent="0.25">
      <c r="A10" s="10" t="s">
        <v>93</v>
      </c>
      <c r="B10" s="10" t="s">
        <v>94</v>
      </c>
      <c r="C10" s="11">
        <v>193</v>
      </c>
      <c r="D10" s="67">
        <v>195</v>
      </c>
      <c r="E10" s="11">
        <v>185</v>
      </c>
      <c r="F10" s="11">
        <v>188</v>
      </c>
      <c r="G10" s="37">
        <v>183</v>
      </c>
      <c r="H10" s="11">
        <f t="shared" si="0"/>
        <v>944</v>
      </c>
      <c r="I10" s="14">
        <f t="shared" si="1"/>
        <v>188.8</v>
      </c>
    </row>
    <row r="11" spans="1:11" s="4" customFormat="1" ht="15.75" x14ac:dyDescent="0.25">
      <c r="A11" s="10" t="s">
        <v>4</v>
      </c>
      <c r="B11" s="10" t="s">
        <v>6</v>
      </c>
      <c r="C11" s="67">
        <v>196</v>
      </c>
      <c r="D11" s="11">
        <v>193</v>
      </c>
      <c r="E11" s="34">
        <v>179</v>
      </c>
      <c r="F11" s="67">
        <v>193</v>
      </c>
      <c r="G11" s="67">
        <v>191</v>
      </c>
      <c r="H11" s="11">
        <f t="shared" si="0"/>
        <v>952</v>
      </c>
      <c r="I11" s="14">
        <f t="shared" si="1"/>
        <v>190.4</v>
      </c>
    </row>
    <row r="12" spans="1:11" s="4" customFormat="1" ht="15.75" x14ac:dyDescent="0.25">
      <c r="A12" s="10" t="s">
        <v>4</v>
      </c>
      <c r="B12" s="10" t="s">
        <v>5</v>
      </c>
      <c r="C12" s="45">
        <v>192</v>
      </c>
      <c r="D12" s="77">
        <v>195</v>
      </c>
      <c r="E12" s="67">
        <v>194</v>
      </c>
      <c r="F12" s="11">
        <v>191</v>
      </c>
      <c r="G12" s="67">
        <v>191</v>
      </c>
      <c r="H12" s="11">
        <f t="shared" si="0"/>
        <v>963</v>
      </c>
      <c r="I12" s="14">
        <f t="shared" si="1"/>
        <v>192.6</v>
      </c>
      <c r="J12" s="30"/>
    </row>
    <row r="13" spans="1:11" s="4" customFormat="1" ht="15.75" x14ac:dyDescent="0.25">
      <c r="A13" s="10" t="s">
        <v>61</v>
      </c>
      <c r="B13" s="10" t="s">
        <v>12</v>
      </c>
      <c r="C13" s="13">
        <v>185</v>
      </c>
      <c r="D13" s="13">
        <v>184</v>
      </c>
      <c r="E13" s="13">
        <v>190</v>
      </c>
      <c r="F13" s="67">
        <v>193</v>
      </c>
      <c r="G13" s="11">
        <v>190</v>
      </c>
      <c r="H13" s="11">
        <f t="shared" si="0"/>
        <v>942</v>
      </c>
      <c r="I13" s="14">
        <f t="shared" si="1"/>
        <v>188.4</v>
      </c>
    </row>
    <row r="14" spans="1:11" s="4" customFormat="1" ht="15" x14ac:dyDescent="0.2">
      <c r="C14" s="5">
        <f>SUM(C6:C13)</f>
        <v>1512</v>
      </c>
      <c r="D14" s="5">
        <f>SUM(D6:D13)</f>
        <v>1512</v>
      </c>
      <c r="E14" s="5">
        <f>SUM(E6:E13)</f>
        <v>1493</v>
      </c>
      <c r="F14" s="5">
        <f>SUM(F6:F13)</f>
        <v>1518</v>
      </c>
      <c r="G14" s="5">
        <f>SUM(G6:G13)</f>
        <v>1505</v>
      </c>
      <c r="H14" s="6"/>
      <c r="I14" s="6"/>
    </row>
    <row r="15" spans="1:11" s="4" customFormat="1" ht="10.5" customHeight="1" x14ac:dyDescent="0.2">
      <c r="C15" s="5"/>
      <c r="D15" s="5"/>
      <c r="I15" s="6"/>
    </row>
    <row r="16" spans="1:11" s="4" customFormat="1" ht="15" x14ac:dyDescent="0.2">
      <c r="C16" s="5"/>
      <c r="D16" s="5"/>
      <c r="F16" s="43" t="s">
        <v>63</v>
      </c>
      <c r="G16" s="80"/>
      <c r="H16" s="80"/>
      <c r="I16" s="6"/>
    </row>
    <row r="17" spans="1:13" s="4" customFormat="1" ht="15" x14ac:dyDescent="0.2">
      <c r="C17" s="5"/>
      <c r="D17" s="5"/>
      <c r="E17" s="5"/>
      <c r="F17" s="5"/>
      <c r="G17" s="5"/>
      <c r="H17" s="8"/>
      <c r="I17" s="6"/>
      <c r="J17" s="27"/>
    </row>
    <row r="18" spans="1:13" s="4" customFormat="1" ht="15.75" x14ac:dyDescent="0.25">
      <c r="A18" s="39" t="s">
        <v>43</v>
      </c>
      <c r="D18" s="72"/>
      <c r="E18" s="70" t="s">
        <v>103</v>
      </c>
      <c r="F18" s="69"/>
      <c r="I18" s="6"/>
    </row>
    <row r="19" spans="1:13" s="4" customFormat="1" ht="10.5" customHeight="1" x14ac:dyDescent="0.25">
      <c r="A19" s="2"/>
      <c r="B19" s="2"/>
      <c r="C19" s="3"/>
      <c r="D19" s="3"/>
      <c r="E19" s="3"/>
      <c r="F19" s="3"/>
      <c r="G19" s="3"/>
      <c r="H19" s="3"/>
      <c r="I19" s="9"/>
    </row>
    <row r="20" spans="1:13" s="4" customFormat="1" ht="13.5" customHeight="1" x14ac:dyDescent="0.25">
      <c r="A20" s="2" t="s">
        <v>19</v>
      </c>
      <c r="B20" s="2" t="s">
        <v>20</v>
      </c>
      <c r="C20" s="3" t="s">
        <v>27</v>
      </c>
      <c r="D20" s="3" t="s">
        <v>28</v>
      </c>
      <c r="E20" s="3" t="s">
        <v>29</v>
      </c>
      <c r="F20" s="3" t="s">
        <v>30</v>
      </c>
      <c r="G20" s="3" t="s">
        <v>31</v>
      </c>
      <c r="H20" s="3" t="s">
        <v>17</v>
      </c>
      <c r="I20" s="3" t="s">
        <v>18</v>
      </c>
    </row>
    <row r="21" spans="1:13" s="4" customFormat="1" ht="15.75" x14ac:dyDescent="0.25">
      <c r="A21" s="24" t="s">
        <v>76</v>
      </c>
      <c r="B21" s="10" t="s">
        <v>39</v>
      </c>
      <c r="C21" s="77">
        <v>183</v>
      </c>
      <c r="D21" s="77">
        <v>187</v>
      </c>
      <c r="E21" s="13">
        <v>181</v>
      </c>
      <c r="F21" s="13">
        <v>170</v>
      </c>
      <c r="G21" s="13">
        <v>177</v>
      </c>
      <c r="H21" s="13">
        <f t="shared" ref="H21:H28" si="2">SUM(C21:G21)</f>
        <v>898</v>
      </c>
      <c r="I21" s="14">
        <f>AVERAGE(C21:G21)</f>
        <v>179.6</v>
      </c>
      <c r="J21" s="18"/>
    </row>
    <row r="22" spans="1:13" s="4" customFormat="1" ht="15.75" x14ac:dyDescent="0.25">
      <c r="A22" s="24" t="s">
        <v>84</v>
      </c>
      <c r="B22" s="10" t="s">
        <v>85</v>
      </c>
      <c r="C22" s="11">
        <v>175</v>
      </c>
      <c r="D22" s="11">
        <v>177</v>
      </c>
      <c r="E22" s="67">
        <v>188</v>
      </c>
      <c r="F22" s="11">
        <v>174</v>
      </c>
      <c r="G22" s="11">
        <v>178</v>
      </c>
      <c r="H22" s="11">
        <f t="shared" si="2"/>
        <v>892</v>
      </c>
      <c r="I22" s="12">
        <f>AVERAGE(C22:G22)</f>
        <v>178.4</v>
      </c>
      <c r="K22" s="5"/>
    </row>
    <row r="23" spans="1:13" s="4" customFormat="1" ht="15.75" x14ac:dyDescent="0.25">
      <c r="A23" s="24" t="s">
        <v>34</v>
      </c>
      <c r="B23" s="10" t="s">
        <v>35</v>
      </c>
      <c r="C23" s="11">
        <v>180</v>
      </c>
      <c r="D23" s="67">
        <v>187</v>
      </c>
      <c r="E23" s="11">
        <v>177</v>
      </c>
      <c r="F23" s="67">
        <v>187</v>
      </c>
      <c r="G23" s="13">
        <v>177</v>
      </c>
      <c r="H23" s="11">
        <f t="shared" si="2"/>
        <v>908</v>
      </c>
      <c r="I23" s="12">
        <f t="shared" ref="I23:I28" si="3">AVERAGE(C23:G23)</f>
        <v>181.6</v>
      </c>
      <c r="K23" s="25"/>
    </row>
    <row r="24" spans="1:13" s="4" customFormat="1" ht="15" x14ac:dyDescent="0.2">
      <c r="A24" s="60" t="s">
        <v>14</v>
      </c>
      <c r="B24" s="19" t="s">
        <v>15</v>
      </c>
      <c r="C24" s="11">
        <v>181</v>
      </c>
      <c r="D24" s="11">
        <v>177</v>
      </c>
      <c r="E24" s="11">
        <v>179</v>
      </c>
      <c r="F24" s="11">
        <v>183</v>
      </c>
      <c r="G24" s="13">
        <v>181</v>
      </c>
      <c r="H24" s="11">
        <f t="shared" si="2"/>
        <v>901</v>
      </c>
      <c r="I24" s="12">
        <f t="shared" si="3"/>
        <v>180.2</v>
      </c>
      <c r="J24" s="18"/>
    </row>
    <row r="25" spans="1:13" s="4" customFormat="1" ht="15" x14ac:dyDescent="0.2">
      <c r="A25" s="19" t="s">
        <v>109</v>
      </c>
      <c r="B25" s="19" t="s">
        <v>110</v>
      </c>
      <c r="C25" s="11">
        <v>181</v>
      </c>
      <c r="D25" s="11">
        <v>178</v>
      </c>
      <c r="E25" s="11">
        <v>178</v>
      </c>
      <c r="F25" s="11">
        <v>177</v>
      </c>
      <c r="G25" s="13">
        <v>178</v>
      </c>
      <c r="H25" s="11">
        <f t="shared" si="2"/>
        <v>892</v>
      </c>
      <c r="I25" s="12">
        <f t="shared" si="3"/>
        <v>178.4</v>
      </c>
    </row>
    <row r="26" spans="1:13" s="4" customFormat="1" ht="15" x14ac:dyDescent="0.2">
      <c r="A26" s="10" t="s">
        <v>13</v>
      </c>
      <c r="B26" s="24" t="s">
        <v>50</v>
      </c>
      <c r="C26" s="11">
        <v>179</v>
      </c>
      <c r="D26" s="11">
        <v>170</v>
      </c>
      <c r="E26" s="11">
        <v>174</v>
      </c>
      <c r="F26" s="11">
        <v>182</v>
      </c>
      <c r="G26" s="11">
        <v>182</v>
      </c>
      <c r="H26" s="11">
        <f t="shared" si="2"/>
        <v>887</v>
      </c>
      <c r="I26" s="12">
        <f t="shared" si="3"/>
        <v>177.4</v>
      </c>
    </row>
    <row r="27" spans="1:13" s="4" customFormat="1" ht="15.75" x14ac:dyDescent="0.25">
      <c r="A27" s="10" t="s">
        <v>8</v>
      </c>
      <c r="B27" s="10" t="s">
        <v>9</v>
      </c>
      <c r="C27" s="45">
        <v>181</v>
      </c>
      <c r="D27" s="13">
        <v>177</v>
      </c>
      <c r="E27" s="34">
        <v>174</v>
      </c>
      <c r="F27" s="11">
        <v>167</v>
      </c>
      <c r="G27" s="67">
        <v>184</v>
      </c>
      <c r="H27" s="11">
        <f t="shared" si="2"/>
        <v>883</v>
      </c>
      <c r="I27" s="12">
        <f t="shared" si="3"/>
        <v>176.6</v>
      </c>
      <c r="L27" s="18"/>
    </row>
    <row r="28" spans="1:13" s="4" customFormat="1" ht="15" x14ac:dyDescent="0.2">
      <c r="A28" s="10" t="s">
        <v>38</v>
      </c>
      <c r="B28" s="10" t="s">
        <v>39</v>
      </c>
      <c r="C28" s="13">
        <v>178</v>
      </c>
      <c r="D28" s="13">
        <v>177</v>
      </c>
      <c r="E28" s="13">
        <v>185</v>
      </c>
      <c r="F28" s="11">
        <v>178</v>
      </c>
      <c r="G28" s="11">
        <v>180</v>
      </c>
      <c r="H28" s="11">
        <f t="shared" si="2"/>
        <v>898</v>
      </c>
      <c r="I28" s="12">
        <f t="shared" si="3"/>
        <v>179.6</v>
      </c>
      <c r="M28" s="18"/>
    </row>
    <row r="29" spans="1:13" s="4" customFormat="1" ht="15" x14ac:dyDescent="0.2">
      <c r="C29" s="5">
        <f>SUM(C21:C28)</f>
        <v>1438</v>
      </c>
      <c r="D29" s="5">
        <f>SUM(D21:D28)</f>
        <v>1430</v>
      </c>
      <c r="E29" s="5">
        <f>SUM(E21:E28)</f>
        <v>1436</v>
      </c>
      <c r="F29" s="5">
        <f>SUM(F21:F28)</f>
        <v>1418</v>
      </c>
      <c r="G29" s="5">
        <f>SUM(G21:G28)</f>
        <v>1437</v>
      </c>
      <c r="H29" s="5"/>
      <c r="I29" s="6"/>
      <c r="K29" s="18"/>
      <c r="M29" s="18"/>
    </row>
    <row r="30" spans="1:13" s="4" customFormat="1" ht="10.5" customHeight="1" x14ac:dyDescent="0.2">
      <c r="C30" s="5"/>
      <c r="D30" s="5"/>
      <c r="E30" s="5"/>
      <c r="F30" s="5"/>
      <c r="G30" s="5"/>
      <c r="H30" s="5"/>
      <c r="I30" s="6"/>
      <c r="K30" s="26"/>
    </row>
    <row r="31" spans="1:13" s="4" customFormat="1" ht="15" x14ac:dyDescent="0.2">
      <c r="C31" s="5"/>
      <c r="D31" s="5"/>
      <c r="F31" s="62" t="s">
        <v>64</v>
      </c>
      <c r="G31" s="63"/>
      <c r="H31" s="63"/>
      <c r="I31" s="6"/>
    </row>
    <row r="32" spans="1:13" s="4" customFormat="1" ht="15" customHeight="1" x14ac:dyDescent="0.2">
      <c r="E32" s="5"/>
      <c r="F32" s="5"/>
      <c r="G32" s="5"/>
      <c r="H32" s="5"/>
      <c r="I32" s="5"/>
    </row>
    <row r="33" spans="1:13" s="4" customFormat="1" ht="15" customHeight="1" x14ac:dyDescent="0.25">
      <c r="A33" s="38" t="s">
        <v>71</v>
      </c>
      <c r="D33" s="71" t="s">
        <v>104</v>
      </c>
      <c r="E33" s="68"/>
      <c r="F33" s="5"/>
      <c r="I33" s="5"/>
    </row>
    <row r="34" spans="1:13" s="4" customFormat="1" ht="10.5" customHeight="1" x14ac:dyDescent="0.2">
      <c r="E34" s="7"/>
      <c r="F34" s="7"/>
      <c r="G34" s="7"/>
      <c r="H34" s="5"/>
      <c r="I34" s="6"/>
    </row>
    <row r="35" spans="1:13" s="4" customFormat="1" ht="15.75" x14ac:dyDescent="0.25">
      <c r="A35" s="2" t="s">
        <v>19</v>
      </c>
      <c r="B35" s="2" t="s">
        <v>20</v>
      </c>
      <c r="C35" s="3" t="s">
        <v>27</v>
      </c>
      <c r="D35" s="3" t="s">
        <v>28</v>
      </c>
      <c r="E35" s="3" t="s">
        <v>29</v>
      </c>
      <c r="F35" s="3" t="s">
        <v>30</v>
      </c>
      <c r="G35" s="3" t="s">
        <v>31</v>
      </c>
      <c r="H35" s="3" t="s">
        <v>17</v>
      </c>
      <c r="I35" s="3" t="s">
        <v>18</v>
      </c>
    </row>
    <row r="36" spans="1:13" s="4" customFormat="1" ht="15.75" x14ac:dyDescent="0.25">
      <c r="A36" s="10" t="s">
        <v>65</v>
      </c>
      <c r="B36" s="10" t="s">
        <v>66</v>
      </c>
      <c r="C36" s="11">
        <v>179</v>
      </c>
      <c r="D36" s="11">
        <v>172</v>
      </c>
      <c r="E36" s="67">
        <v>179</v>
      </c>
      <c r="F36" s="11">
        <v>178</v>
      </c>
      <c r="G36" s="67">
        <v>191</v>
      </c>
      <c r="H36" s="11">
        <f t="shared" ref="H36:H43" si="4">SUM(C36:G36)</f>
        <v>899</v>
      </c>
      <c r="I36" s="12">
        <f>AVERAGE(C36:G36)</f>
        <v>179.8</v>
      </c>
    </row>
    <row r="37" spans="1:13" s="4" customFormat="1" ht="15.75" x14ac:dyDescent="0.25">
      <c r="A37" s="10" t="s">
        <v>105</v>
      </c>
      <c r="B37" s="10" t="s">
        <v>106</v>
      </c>
      <c r="C37" s="67">
        <v>184</v>
      </c>
      <c r="D37" s="67">
        <v>188</v>
      </c>
      <c r="E37" s="67">
        <v>179</v>
      </c>
      <c r="F37" s="11">
        <v>186</v>
      </c>
      <c r="G37" s="11">
        <v>180</v>
      </c>
      <c r="H37" s="11">
        <f t="shared" si="4"/>
        <v>917</v>
      </c>
      <c r="I37" s="12">
        <f>AVERAGE(C37:G37)</f>
        <v>183.4</v>
      </c>
    </row>
    <row r="38" spans="1:13" ht="15.75" x14ac:dyDescent="0.25">
      <c r="A38" s="19" t="s">
        <v>84</v>
      </c>
      <c r="B38" s="19" t="s">
        <v>7</v>
      </c>
      <c r="C38" s="11">
        <v>175</v>
      </c>
      <c r="D38" s="11">
        <v>171</v>
      </c>
      <c r="E38" s="11">
        <v>173</v>
      </c>
      <c r="F38" s="67">
        <v>187</v>
      </c>
      <c r="G38" s="11">
        <v>175</v>
      </c>
      <c r="H38" s="11">
        <f t="shared" si="4"/>
        <v>881</v>
      </c>
      <c r="I38" s="12">
        <f t="shared" ref="I38:I43" si="5">AVERAGE(C38:G38)</f>
        <v>176.2</v>
      </c>
    </row>
    <row r="39" spans="1:13" ht="15" x14ac:dyDescent="0.2">
      <c r="A39" s="19" t="s">
        <v>91</v>
      </c>
      <c r="B39" s="19" t="s">
        <v>1</v>
      </c>
      <c r="C39" s="11">
        <v>178</v>
      </c>
      <c r="D39" s="11">
        <v>174</v>
      </c>
      <c r="E39" s="11">
        <v>177</v>
      </c>
      <c r="F39" s="11">
        <v>181</v>
      </c>
      <c r="G39" s="11">
        <v>179</v>
      </c>
      <c r="H39" s="11">
        <f t="shared" si="4"/>
        <v>889</v>
      </c>
      <c r="I39" s="12">
        <f t="shared" si="5"/>
        <v>177.8</v>
      </c>
    </row>
    <row r="40" spans="1:13" ht="15.75" x14ac:dyDescent="0.25">
      <c r="A40" s="10" t="s">
        <v>101</v>
      </c>
      <c r="B40" s="10" t="s">
        <v>102</v>
      </c>
      <c r="C40" s="11">
        <v>176</v>
      </c>
      <c r="D40" s="11">
        <v>172</v>
      </c>
      <c r="E40" s="67">
        <v>179</v>
      </c>
      <c r="F40" s="11">
        <v>172</v>
      </c>
      <c r="G40" s="11">
        <v>174</v>
      </c>
      <c r="H40" s="11">
        <f t="shared" si="4"/>
        <v>873</v>
      </c>
      <c r="I40" s="12">
        <f t="shared" si="5"/>
        <v>174.6</v>
      </c>
      <c r="M40" s="66"/>
    </row>
    <row r="41" spans="1:13" ht="15" x14ac:dyDescent="0.2">
      <c r="A41" s="10" t="s">
        <v>74</v>
      </c>
      <c r="B41" s="24" t="s">
        <v>75</v>
      </c>
      <c r="C41" s="11">
        <v>177</v>
      </c>
      <c r="D41" s="11">
        <v>169</v>
      </c>
      <c r="E41" s="11">
        <v>148</v>
      </c>
      <c r="F41" s="11">
        <v>174</v>
      </c>
      <c r="G41" s="11">
        <v>174</v>
      </c>
      <c r="H41" s="11">
        <f t="shared" si="4"/>
        <v>842</v>
      </c>
      <c r="I41" s="12">
        <f t="shared" si="5"/>
        <v>168.4</v>
      </c>
    </row>
    <row r="42" spans="1:13" ht="15" x14ac:dyDescent="0.2">
      <c r="A42" s="10" t="s">
        <v>42</v>
      </c>
      <c r="B42" s="10" t="s">
        <v>12</v>
      </c>
      <c r="C42" s="11">
        <v>180</v>
      </c>
      <c r="D42" s="11">
        <v>176</v>
      </c>
      <c r="E42" s="11">
        <v>176</v>
      </c>
      <c r="F42" s="11">
        <v>171</v>
      </c>
      <c r="G42" s="11">
        <v>166</v>
      </c>
      <c r="H42" s="11">
        <f t="shared" si="4"/>
        <v>869</v>
      </c>
      <c r="I42" s="12">
        <f t="shared" si="5"/>
        <v>173.8</v>
      </c>
    </row>
    <row r="43" spans="1:13" ht="15" x14ac:dyDescent="0.2">
      <c r="A43" s="10" t="s">
        <v>72</v>
      </c>
      <c r="B43" s="10" t="s">
        <v>73</v>
      </c>
      <c r="C43" s="11">
        <v>171</v>
      </c>
      <c r="D43" s="11">
        <v>182</v>
      </c>
      <c r="E43" s="11">
        <v>176</v>
      </c>
      <c r="F43" s="11">
        <v>178</v>
      </c>
      <c r="G43" s="11">
        <v>176</v>
      </c>
      <c r="H43" s="11">
        <f t="shared" si="4"/>
        <v>883</v>
      </c>
      <c r="I43" s="12">
        <f t="shared" si="5"/>
        <v>176.6</v>
      </c>
    </row>
    <row r="44" spans="1:13" ht="15" x14ac:dyDescent="0.2">
      <c r="A44" s="4"/>
      <c r="B44" s="4"/>
      <c r="C44" s="5">
        <f>SUM(C36:C43)</f>
        <v>1420</v>
      </c>
      <c r="D44" s="5">
        <f>SUM(D36:D43)</f>
        <v>1404</v>
      </c>
      <c r="E44" s="5">
        <f>SUM(E36:E43)</f>
        <v>1387</v>
      </c>
      <c r="F44" s="5">
        <f>SUM(F36:F43)</f>
        <v>1427</v>
      </c>
      <c r="G44" s="5">
        <f>SUM(G36:G43)</f>
        <v>1415</v>
      </c>
      <c r="H44" s="5"/>
      <c r="I44" s="6"/>
    </row>
    <row r="45" spans="1:13" ht="10.5" customHeight="1" x14ac:dyDescent="0.2"/>
    <row r="46" spans="1:13" ht="13.5" customHeight="1" x14ac:dyDescent="0.2">
      <c r="F46" s="64" t="s">
        <v>33</v>
      </c>
      <c r="G46" s="65"/>
      <c r="H46" s="65"/>
    </row>
    <row r="47" spans="1:13" x14ac:dyDescent="0.2">
      <c r="A47" s="31" t="s">
        <v>26</v>
      </c>
      <c r="B47" s="32"/>
      <c r="C47" s="21"/>
      <c r="D47" s="21"/>
    </row>
    <row r="48" spans="1:13" x14ac:dyDescent="0.2">
      <c r="A48" s="83" t="s">
        <v>83</v>
      </c>
      <c r="B48" s="84">
        <v>237401</v>
      </c>
      <c r="C48" s="81" t="s">
        <v>107</v>
      </c>
      <c r="D48" s="82"/>
      <c r="E48" s="81" t="s">
        <v>108</v>
      </c>
      <c r="F48" s="81" t="s">
        <v>111</v>
      </c>
      <c r="G48" s="82"/>
      <c r="H48" s="81">
        <v>200449</v>
      </c>
    </row>
    <row r="49" spans="1:9" x14ac:dyDescent="0.2">
      <c r="A49" s="83" t="s">
        <v>95</v>
      </c>
      <c r="B49" s="82">
        <v>184730</v>
      </c>
      <c r="C49" s="81" t="s">
        <v>87</v>
      </c>
      <c r="D49" s="82"/>
      <c r="E49" s="81">
        <v>278349</v>
      </c>
    </row>
    <row r="50" spans="1:9" x14ac:dyDescent="0.2">
      <c r="A50" s="83" t="s">
        <v>86</v>
      </c>
      <c r="B50" s="82">
        <v>184633</v>
      </c>
      <c r="C50" s="81" t="s">
        <v>70</v>
      </c>
      <c r="D50" s="82"/>
      <c r="E50" s="81">
        <v>738813</v>
      </c>
      <c r="F50" s="22"/>
      <c r="G50" s="22"/>
      <c r="H50" s="23"/>
    </row>
    <row r="51" spans="1:9" x14ac:dyDescent="0.2">
      <c r="A51" s="81" t="s">
        <v>89</v>
      </c>
      <c r="B51" s="82">
        <v>137862</v>
      </c>
      <c r="C51" s="81" t="s">
        <v>88</v>
      </c>
      <c r="D51" s="85"/>
      <c r="E51" s="81">
        <v>621807</v>
      </c>
      <c r="I51"/>
    </row>
    <row r="52" spans="1:9" ht="14.25" x14ac:dyDescent="0.2">
      <c r="B52" s="17"/>
      <c r="F52"/>
      <c r="G52"/>
      <c r="H52"/>
      <c r="I52"/>
    </row>
    <row r="53" spans="1:9" x14ac:dyDescent="0.2">
      <c r="F53" s="22"/>
      <c r="G53" s="28"/>
      <c r="H53"/>
      <c r="I53"/>
    </row>
  </sheetData>
  <printOptions horizontalCentered="1" verticalCentered="1"/>
  <pageMargins left="0.31496062992125984" right="0.31496062992125984" top="0.39370078740157483" bottom="0.39370078740157483" header="0.31496062992125984" footer="0.11811023622047245"/>
  <pageSetup paperSize="9" orientation="portrait" horizontalDpi="4294967293" verticalDpi="300" r:id="rId1"/>
  <headerFooter alignWithMargins="0">
    <oddHeader>&amp;L&amp;16MMMS&amp;C&amp;16&amp;K00B050 &amp;K0000002018 SpS Wolfacker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M53"/>
  <sheetViews>
    <sheetView topLeftCell="A10" zoomScaleNormal="100" workbookViewId="0">
      <selection activeCell="M26" sqref="M26"/>
    </sheetView>
  </sheetViews>
  <sheetFormatPr baseColWidth="10" defaultRowHeight="12.75" x14ac:dyDescent="0.2"/>
  <cols>
    <col min="1" max="1" width="16.5703125" customWidth="1"/>
    <col min="2" max="2" width="12" customWidth="1"/>
    <col min="3" max="7" width="10" style="1" customWidth="1"/>
    <col min="8" max="9" width="10.28515625" style="1" customWidth="1"/>
    <col min="10" max="10" width="19.28515625" bestFit="1" customWidth="1"/>
  </cols>
  <sheetData>
    <row r="1" spans="1:11" ht="15.75" customHeight="1" x14ac:dyDescent="0.2"/>
    <row r="2" spans="1:11" ht="11.25" customHeight="1" x14ac:dyDescent="0.2"/>
    <row r="3" spans="1:11" ht="15.75" x14ac:dyDescent="0.25">
      <c r="A3" s="49" t="s">
        <v>55</v>
      </c>
      <c r="B3" s="4"/>
      <c r="C3" s="4"/>
      <c r="D3" s="41" t="s">
        <v>115</v>
      </c>
      <c r="E3" s="41"/>
      <c r="F3" s="42"/>
    </row>
    <row r="5" spans="1:11" s="4" customFormat="1" ht="15.75" x14ac:dyDescent="0.25">
      <c r="A5" s="2" t="s">
        <v>19</v>
      </c>
      <c r="B5" s="2" t="s">
        <v>20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17</v>
      </c>
      <c r="I5" s="3" t="s">
        <v>18</v>
      </c>
    </row>
    <row r="6" spans="1:11" s="4" customFormat="1" ht="15.75" x14ac:dyDescent="0.25">
      <c r="A6" s="19" t="s">
        <v>49</v>
      </c>
      <c r="B6" s="60" t="s">
        <v>50</v>
      </c>
      <c r="C6" s="77">
        <v>193</v>
      </c>
      <c r="D6" s="13">
        <v>189</v>
      </c>
      <c r="E6" s="13">
        <v>190</v>
      </c>
      <c r="F6" s="13">
        <v>187</v>
      </c>
      <c r="G6" s="13">
        <v>187</v>
      </c>
      <c r="H6" s="46">
        <f t="shared" ref="H6:H13" si="0">SUM(C6:G6)</f>
        <v>946</v>
      </c>
      <c r="I6" s="14">
        <f t="shared" ref="I6:I13" si="1">AVERAGE(C6:G6)</f>
        <v>189.2</v>
      </c>
      <c r="J6" s="18"/>
      <c r="K6" s="18"/>
    </row>
    <row r="7" spans="1:11" s="4" customFormat="1" ht="15" x14ac:dyDescent="0.2">
      <c r="A7" s="10" t="s">
        <v>76</v>
      </c>
      <c r="B7" s="10" t="s">
        <v>3</v>
      </c>
      <c r="C7" s="11">
        <v>188</v>
      </c>
      <c r="D7" s="11">
        <v>184</v>
      </c>
      <c r="E7" s="11">
        <v>186</v>
      </c>
      <c r="F7" s="11">
        <v>187</v>
      </c>
      <c r="G7" s="11">
        <v>182</v>
      </c>
      <c r="H7" s="11">
        <f t="shared" si="0"/>
        <v>927</v>
      </c>
      <c r="I7" s="14">
        <f t="shared" si="1"/>
        <v>185.4</v>
      </c>
    </row>
    <row r="8" spans="1:11" s="4" customFormat="1" ht="15" x14ac:dyDescent="0.2">
      <c r="A8" s="10" t="s">
        <v>76</v>
      </c>
      <c r="B8" s="4" t="s">
        <v>39</v>
      </c>
      <c r="C8" s="11">
        <v>190</v>
      </c>
      <c r="D8" s="11">
        <v>182</v>
      </c>
      <c r="E8" s="11">
        <v>175</v>
      </c>
      <c r="F8" s="11">
        <v>182</v>
      </c>
      <c r="G8" s="13">
        <v>172</v>
      </c>
      <c r="H8" s="11">
        <f t="shared" si="0"/>
        <v>901</v>
      </c>
      <c r="I8" s="14">
        <f t="shared" si="1"/>
        <v>180.2</v>
      </c>
    </row>
    <row r="9" spans="1:11" s="4" customFormat="1" ht="15" x14ac:dyDescent="0.2">
      <c r="A9" s="24" t="s">
        <v>67</v>
      </c>
      <c r="B9" s="10" t="s">
        <v>35</v>
      </c>
      <c r="C9" s="11">
        <v>178</v>
      </c>
      <c r="D9" s="11">
        <v>188</v>
      </c>
      <c r="E9" s="11">
        <v>186</v>
      </c>
      <c r="F9" s="11">
        <v>186</v>
      </c>
      <c r="G9" s="13">
        <v>190</v>
      </c>
      <c r="H9" s="11">
        <f t="shared" si="0"/>
        <v>928</v>
      </c>
      <c r="I9" s="14">
        <f t="shared" si="1"/>
        <v>185.6</v>
      </c>
    </row>
    <row r="10" spans="1:11" s="4" customFormat="1" ht="15" x14ac:dyDescent="0.2">
      <c r="A10" s="10" t="s">
        <v>51</v>
      </c>
      <c r="B10" s="10" t="s">
        <v>52</v>
      </c>
      <c r="C10" s="11">
        <v>191</v>
      </c>
      <c r="D10" s="11">
        <v>188</v>
      </c>
      <c r="E10" s="11">
        <v>188</v>
      </c>
      <c r="F10" s="11">
        <v>190</v>
      </c>
      <c r="G10" s="13">
        <v>187</v>
      </c>
      <c r="H10" s="11">
        <f t="shared" si="0"/>
        <v>944</v>
      </c>
      <c r="I10" s="14">
        <f t="shared" si="1"/>
        <v>188.8</v>
      </c>
    </row>
    <row r="11" spans="1:11" s="4" customFormat="1" ht="15.75" x14ac:dyDescent="0.25">
      <c r="A11" s="10" t="s">
        <v>93</v>
      </c>
      <c r="B11" s="10" t="s">
        <v>94</v>
      </c>
      <c r="C11" s="11">
        <v>187</v>
      </c>
      <c r="D11" s="11">
        <v>192</v>
      </c>
      <c r="E11" s="67">
        <v>194</v>
      </c>
      <c r="F11" s="11">
        <v>184</v>
      </c>
      <c r="G11" s="67">
        <v>195</v>
      </c>
      <c r="H11" s="11">
        <f t="shared" si="0"/>
        <v>952</v>
      </c>
      <c r="I11" s="14">
        <f t="shared" si="1"/>
        <v>190.4</v>
      </c>
    </row>
    <row r="12" spans="1:11" s="4" customFormat="1" ht="15.75" x14ac:dyDescent="0.25">
      <c r="A12" s="10" t="s">
        <v>4</v>
      </c>
      <c r="B12" s="10" t="s">
        <v>5</v>
      </c>
      <c r="C12" s="45">
        <v>186</v>
      </c>
      <c r="D12" s="77">
        <v>195</v>
      </c>
      <c r="E12" s="11">
        <v>186</v>
      </c>
      <c r="F12" s="67">
        <v>194</v>
      </c>
      <c r="G12" s="11">
        <v>191</v>
      </c>
      <c r="H12" s="11">
        <f t="shared" si="0"/>
        <v>952</v>
      </c>
      <c r="I12" s="14">
        <f t="shared" si="1"/>
        <v>190.4</v>
      </c>
      <c r="J12" s="30"/>
    </row>
    <row r="13" spans="1:11" s="4" customFormat="1" ht="15.75" x14ac:dyDescent="0.25">
      <c r="A13" s="10" t="s">
        <v>61</v>
      </c>
      <c r="B13" s="10" t="s">
        <v>12</v>
      </c>
      <c r="C13" s="13">
        <v>183</v>
      </c>
      <c r="D13" s="13">
        <v>191</v>
      </c>
      <c r="E13" s="77">
        <v>194</v>
      </c>
      <c r="F13" s="11">
        <v>188</v>
      </c>
      <c r="G13" s="11">
        <v>187</v>
      </c>
      <c r="H13" s="11">
        <f t="shared" si="0"/>
        <v>943</v>
      </c>
      <c r="I13" s="14">
        <f t="shared" si="1"/>
        <v>188.6</v>
      </c>
    </row>
    <row r="14" spans="1:11" s="4" customFormat="1" ht="15" x14ac:dyDescent="0.2">
      <c r="C14" s="5">
        <f>SUM(C6:C13)</f>
        <v>1496</v>
      </c>
      <c r="D14" s="5">
        <f>SUM(D6:D13)</f>
        <v>1509</v>
      </c>
      <c r="E14" s="5">
        <f>SUM(E6:E13)</f>
        <v>1499</v>
      </c>
      <c r="F14" s="5">
        <f>SUM(F6:F13)</f>
        <v>1498</v>
      </c>
      <c r="G14" s="5">
        <f>SUM(G6:G13)</f>
        <v>1491</v>
      </c>
      <c r="H14" s="6"/>
      <c r="I14" s="6"/>
    </row>
    <row r="15" spans="1:11" s="4" customFormat="1" ht="10.5" customHeight="1" x14ac:dyDescent="0.2">
      <c r="C15" s="5"/>
      <c r="D15" s="5"/>
      <c r="I15" s="6"/>
    </row>
    <row r="16" spans="1:11" s="4" customFormat="1" ht="15" x14ac:dyDescent="0.2">
      <c r="C16" s="5"/>
      <c r="D16" s="5"/>
      <c r="F16" s="43" t="s">
        <v>118</v>
      </c>
      <c r="G16" s="89"/>
      <c r="H16" s="89"/>
      <c r="I16" s="6"/>
    </row>
    <row r="17" spans="1:13" s="4" customFormat="1" ht="15" x14ac:dyDescent="0.2">
      <c r="C17" s="5"/>
      <c r="D17" s="5"/>
      <c r="E17" s="5"/>
      <c r="F17" s="5"/>
      <c r="G17" s="5"/>
      <c r="H17" s="8"/>
      <c r="I17" s="6"/>
      <c r="J17" s="27"/>
    </row>
    <row r="18" spans="1:13" s="4" customFormat="1" ht="15.75" x14ac:dyDescent="0.25">
      <c r="A18" s="39" t="s">
        <v>43</v>
      </c>
      <c r="D18" s="72"/>
      <c r="E18" s="70" t="s">
        <v>116</v>
      </c>
      <c r="F18" s="69"/>
      <c r="I18" s="6"/>
    </row>
    <row r="19" spans="1:13" s="4" customFormat="1" ht="10.5" customHeight="1" x14ac:dyDescent="0.25">
      <c r="A19" s="2"/>
      <c r="B19" s="2"/>
      <c r="C19" s="3"/>
      <c r="D19" s="3"/>
      <c r="E19" s="3"/>
      <c r="F19" s="3"/>
      <c r="G19" s="3"/>
      <c r="H19" s="3"/>
      <c r="I19" s="9"/>
    </row>
    <row r="20" spans="1:13" s="4" customFormat="1" ht="13.5" customHeight="1" x14ac:dyDescent="0.25">
      <c r="A20" s="2" t="s">
        <v>19</v>
      </c>
      <c r="B20" s="2" t="s">
        <v>20</v>
      </c>
      <c r="C20" s="3" t="s">
        <v>27</v>
      </c>
      <c r="D20" s="3" t="s">
        <v>28</v>
      </c>
      <c r="E20" s="3" t="s">
        <v>29</v>
      </c>
      <c r="F20" s="3" t="s">
        <v>30</v>
      </c>
      <c r="G20" s="3" t="s">
        <v>31</v>
      </c>
      <c r="H20" s="3" t="s">
        <v>17</v>
      </c>
      <c r="I20" s="3" t="s">
        <v>18</v>
      </c>
    </row>
    <row r="21" spans="1:13" s="4" customFormat="1" ht="15.75" x14ac:dyDescent="0.25">
      <c r="A21" s="24" t="s">
        <v>84</v>
      </c>
      <c r="B21" s="10" t="s">
        <v>85</v>
      </c>
      <c r="C21" s="13">
        <v>175</v>
      </c>
      <c r="D21" s="77">
        <v>185</v>
      </c>
      <c r="E21" s="13">
        <v>181</v>
      </c>
      <c r="F21" s="13">
        <v>181</v>
      </c>
      <c r="G21" s="13">
        <v>181</v>
      </c>
      <c r="H21" s="13">
        <f t="shared" ref="H21:H28" si="2">SUM(C21:G21)</f>
        <v>903</v>
      </c>
      <c r="I21" s="14">
        <f>AVERAGE(C21:G21)</f>
        <v>180.6</v>
      </c>
      <c r="J21" s="18"/>
      <c r="K21" s="90"/>
      <c r="L21" s="90"/>
    </row>
    <row r="22" spans="1:13" s="4" customFormat="1" ht="15" x14ac:dyDescent="0.2">
      <c r="A22" s="60" t="s">
        <v>14</v>
      </c>
      <c r="B22" s="19" t="s">
        <v>15</v>
      </c>
      <c r="C22" s="11">
        <v>180</v>
      </c>
      <c r="D22" s="11">
        <v>176</v>
      </c>
      <c r="E22" s="11">
        <v>175</v>
      </c>
      <c r="F22" s="11">
        <v>183</v>
      </c>
      <c r="G22" s="11">
        <v>177</v>
      </c>
      <c r="H22" s="11">
        <f t="shared" si="2"/>
        <v>891</v>
      </c>
      <c r="I22" s="12">
        <f>AVERAGE(C22:G22)</f>
        <v>178.2</v>
      </c>
    </row>
    <row r="23" spans="1:13" s="4" customFormat="1" ht="15" x14ac:dyDescent="0.2">
      <c r="A23" s="24" t="s">
        <v>57</v>
      </c>
      <c r="B23" s="10" t="s">
        <v>58</v>
      </c>
      <c r="C23" s="11">
        <v>174</v>
      </c>
      <c r="D23" s="11">
        <v>175</v>
      </c>
      <c r="E23" s="11">
        <v>178</v>
      </c>
      <c r="F23" s="11">
        <v>171</v>
      </c>
      <c r="G23" s="13">
        <v>184</v>
      </c>
      <c r="H23" s="11">
        <f t="shared" si="2"/>
        <v>882</v>
      </c>
      <c r="I23" s="12">
        <f t="shared" ref="I23:I28" si="3">AVERAGE(C23:G23)</f>
        <v>176.4</v>
      </c>
      <c r="K23" s="48"/>
    </row>
    <row r="24" spans="1:13" s="4" customFormat="1" ht="15.75" x14ac:dyDescent="0.25">
      <c r="A24" s="19" t="s">
        <v>109</v>
      </c>
      <c r="B24" s="19" t="s">
        <v>110</v>
      </c>
      <c r="C24" s="67">
        <v>187</v>
      </c>
      <c r="D24" s="67">
        <v>185</v>
      </c>
      <c r="E24" s="11">
        <v>177</v>
      </c>
      <c r="F24" s="67">
        <v>189</v>
      </c>
      <c r="G24" s="77">
        <v>189</v>
      </c>
      <c r="H24" s="11">
        <f t="shared" si="2"/>
        <v>927</v>
      </c>
      <c r="I24" s="12">
        <f t="shared" si="3"/>
        <v>185.4</v>
      </c>
      <c r="J24" s="18"/>
    </row>
    <row r="25" spans="1:13" s="4" customFormat="1" ht="15.75" x14ac:dyDescent="0.25">
      <c r="A25" s="10" t="s">
        <v>105</v>
      </c>
      <c r="B25" s="10" t="s">
        <v>106</v>
      </c>
      <c r="C25" s="11">
        <v>186</v>
      </c>
      <c r="D25" s="11">
        <v>182</v>
      </c>
      <c r="E25" s="67">
        <v>185</v>
      </c>
      <c r="F25" s="11">
        <v>185</v>
      </c>
      <c r="G25" s="13">
        <v>185</v>
      </c>
      <c r="H25" s="11">
        <f t="shared" si="2"/>
        <v>923</v>
      </c>
      <c r="I25" s="12">
        <f t="shared" si="3"/>
        <v>184.6</v>
      </c>
    </row>
    <row r="26" spans="1:13" s="4" customFormat="1" ht="15" x14ac:dyDescent="0.2">
      <c r="A26" s="10" t="s">
        <v>13</v>
      </c>
      <c r="B26" s="24" t="s">
        <v>2</v>
      </c>
      <c r="C26" s="11">
        <v>172</v>
      </c>
      <c r="D26" s="11">
        <v>183</v>
      </c>
      <c r="E26" s="11">
        <v>181</v>
      </c>
      <c r="F26" s="11">
        <v>186</v>
      </c>
      <c r="G26" s="11">
        <v>183</v>
      </c>
      <c r="H26" s="11">
        <f t="shared" si="2"/>
        <v>905</v>
      </c>
      <c r="I26" s="12">
        <f t="shared" si="3"/>
        <v>181</v>
      </c>
    </row>
    <row r="27" spans="1:13" s="4" customFormat="1" ht="15" x14ac:dyDescent="0.2">
      <c r="A27" s="92" t="s">
        <v>8</v>
      </c>
      <c r="B27" s="92" t="s">
        <v>9</v>
      </c>
      <c r="C27" s="45">
        <v>175</v>
      </c>
      <c r="D27" s="13">
        <v>170</v>
      </c>
      <c r="E27" s="11">
        <v>171</v>
      </c>
      <c r="F27" s="11">
        <v>174</v>
      </c>
      <c r="G27" s="11">
        <v>178</v>
      </c>
      <c r="H27" s="11">
        <f t="shared" si="2"/>
        <v>868</v>
      </c>
      <c r="I27" s="12">
        <f t="shared" si="3"/>
        <v>173.6</v>
      </c>
      <c r="L27" s="18"/>
    </row>
    <row r="28" spans="1:13" s="4" customFormat="1" ht="15" x14ac:dyDescent="0.2">
      <c r="A28" s="10" t="s">
        <v>38</v>
      </c>
      <c r="B28" s="10" t="s">
        <v>39</v>
      </c>
      <c r="C28" s="13">
        <v>175</v>
      </c>
      <c r="D28" s="13">
        <v>178</v>
      </c>
      <c r="E28" s="13">
        <v>174</v>
      </c>
      <c r="F28" s="11">
        <v>187</v>
      </c>
      <c r="G28" s="11">
        <v>184</v>
      </c>
      <c r="H28" s="11">
        <f t="shared" si="2"/>
        <v>898</v>
      </c>
      <c r="I28" s="12">
        <f t="shared" si="3"/>
        <v>179.6</v>
      </c>
      <c r="M28" s="18"/>
    </row>
    <row r="29" spans="1:13" s="4" customFormat="1" ht="15" x14ac:dyDescent="0.2">
      <c r="C29" s="5">
        <f>SUM(C21:C28)</f>
        <v>1424</v>
      </c>
      <c r="D29" s="5">
        <f>SUM(D21:D28)</f>
        <v>1434</v>
      </c>
      <c r="E29" s="5">
        <f>SUM(E21:E28)</f>
        <v>1422</v>
      </c>
      <c r="F29" s="5">
        <f>SUM(F21:F28)</f>
        <v>1456</v>
      </c>
      <c r="G29" s="5">
        <f>SUM(G21:G28)</f>
        <v>1461</v>
      </c>
      <c r="H29" s="5"/>
      <c r="I29" s="6"/>
      <c r="K29" s="18"/>
      <c r="M29" s="18"/>
    </row>
    <row r="30" spans="1:13" s="4" customFormat="1" ht="10.5" customHeight="1" x14ac:dyDescent="0.2">
      <c r="C30" s="5"/>
      <c r="D30" s="5"/>
      <c r="E30" s="5"/>
      <c r="F30" s="5"/>
      <c r="G30" s="5"/>
      <c r="H30" s="5"/>
      <c r="I30" s="6"/>
      <c r="K30" s="26"/>
    </row>
    <row r="31" spans="1:13" s="4" customFormat="1" ht="15" x14ac:dyDescent="0.2">
      <c r="C31" s="5"/>
      <c r="D31" s="5"/>
      <c r="F31" s="62" t="s">
        <v>64</v>
      </c>
      <c r="G31" s="63"/>
      <c r="H31" s="63"/>
      <c r="I31" s="6"/>
    </row>
    <row r="32" spans="1:13" s="4" customFormat="1" ht="15" customHeight="1" x14ac:dyDescent="0.2">
      <c r="E32" s="5"/>
      <c r="F32" s="5"/>
      <c r="G32" s="5"/>
      <c r="H32" s="5"/>
      <c r="I32" s="5"/>
    </row>
    <row r="33" spans="1:13" s="4" customFormat="1" ht="15" customHeight="1" x14ac:dyDescent="0.25">
      <c r="A33" s="38" t="s">
        <v>71</v>
      </c>
      <c r="D33" s="71" t="s">
        <v>117</v>
      </c>
      <c r="E33" s="68"/>
      <c r="F33" s="5"/>
      <c r="I33" s="5"/>
    </row>
    <row r="34" spans="1:13" s="4" customFormat="1" ht="10.5" customHeight="1" x14ac:dyDescent="0.2">
      <c r="E34" s="7"/>
      <c r="F34" s="7"/>
      <c r="G34" s="7"/>
      <c r="H34" s="5"/>
      <c r="I34" s="6"/>
    </row>
    <row r="35" spans="1:13" s="4" customFormat="1" ht="15.75" x14ac:dyDescent="0.25">
      <c r="A35" s="2" t="s">
        <v>19</v>
      </c>
      <c r="B35" s="2" t="s">
        <v>20</v>
      </c>
      <c r="C35" s="3" t="s">
        <v>27</v>
      </c>
      <c r="D35" s="3" t="s">
        <v>28</v>
      </c>
      <c r="E35" s="3" t="s">
        <v>29</v>
      </c>
      <c r="F35" s="3" t="s">
        <v>30</v>
      </c>
      <c r="G35" s="3" t="s">
        <v>31</v>
      </c>
      <c r="H35" s="3" t="s">
        <v>17</v>
      </c>
      <c r="I35" s="3" t="s">
        <v>18</v>
      </c>
    </row>
    <row r="36" spans="1:13" s="4" customFormat="1" ht="15.75" x14ac:dyDescent="0.25">
      <c r="A36" s="10" t="s">
        <v>65</v>
      </c>
      <c r="B36" s="10" t="s">
        <v>66</v>
      </c>
      <c r="C36" s="67">
        <v>180</v>
      </c>
      <c r="D36" s="11">
        <v>173</v>
      </c>
      <c r="E36" s="11">
        <v>176</v>
      </c>
      <c r="F36" s="11">
        <v>182</v>
      </c>
      <c r="G36" s="11">
        <v>175</v>
      </c>
      <c r="H36" s="11">
        <f t="shared" ref="H36:H43" si="4">SUM(C36:G36)</f>
        <v>886</v>
      </c>
      <c r="I36" s="12">
        <f>AVERAGE(C36:G36)</f>
        <v>177.2</v>
      </c>
    </row>
    <row r="37" spans="1:13" s="4" customFormat="1" ht="15" x14ac:dyDescent="0.2">
      <c r="A37" s="19" t="s">
        <v>84</v>
      </c>
      <c r="B37" s="19" t="s">
        <v>7</v>
      </c>
      <c r="C37" s="11">
        <v>179</v>
      </c>
      <c r="D37" s="11">
        <v>180</v>
      </c>
      <c r="E37" s="11">
        <v>178</v>
      </c>
      <c r="F37" s="11">
        <v>176</v>
      </c>
      <c r="G37" s="11">
        <v>184</v>
      </c>
      <c r="H37" s="11">
        <f t="shared" si="4"/>
        <v>897</v>
      </c>
      <c r="I37" s="12">
        <f>AVERAGE(C37:G37)</f>
        <v>179.4</v>
      </c>
    </row>
    <row r="38" spans="1:13" ht="15.75" x14ac:dyDescent="0.25">
      <c r="A38" s="19" t="s">
        <v>91</v>
      </c>
      <c r="B38" s="19" t="s">
        <v>1</v>
      </c>
      <c r="C38" s="11">
        <v>134</v>
      </c>
      <c r="D38" s="67">
        <v>186</v>
      </c>
      <c r="E38" s="11">
        <v>172</v>
      </c>
      <c r="F38" s="11">
        <v>182</v>
      </c>
      <c r="G38" s="11">
        <v>182</v>
      </c>
      <c r="H38" s="11">
        <f t="shared" si="4"/>
        <v>856</v>
      </c>
      <c r="I38" s="12">
        <f t="shared" ref="I38:I43" si="5">AVERAGE(C38:G38)</f>
        <v>171.2</v>
      </c>
    </row>
    <row r="39" spans="1:13" ht="15.75" x14ac:dyDescent="0.25">
      <c r="A39" s="10" t="s">
        <v>36</v>
      </c>
      <c r="B39" s="10" t="s">
        <v>37</v>
      </c>
      <c r="C39" s="11">
        <v>176</v>
      </c>
      <c r="D39" s="11">
        <v>173</v>
      </c>
      <c r="E39" s="67">
        <v>184</v>
      </c>
      <c r="F39" s="11">
        <v>163</v>
      </c>
      <c r="G39" s="11">
        <v>177</v>
      </c>
      <c r="H39" s="11">
        <f t="shared" si="4"/>
        <v>873</v>
      </c>
      <c r="I39" s="12">
        <f t="shared" si="5"/>
        <v>174.6</v>
      </c>
    </row>
    <row r="40" spans="1:13" ht="15.75" x14ac:dyDescent="0.25">
      <c r="A40" s="10" t="s">
        <v>101</v>
      </c>
      <c r="B40" s="10" t="s">
        <v>102</v>
      </c>
      <c r="C40" s="11">
        <v>174</v>
      </c>
      <c r="D40" s="11">
        <v>171</v>
      </c>
      <c r="E40" s="11">
        <v>167</v>
      </c>
      <c r="F40" s="11">
        <v>182</v>
      </c>
      <c r="G40" s="67">
        <v>185</v>
      </c>
      <c r="H40" s="11">
        <f t="shared" si="4"/>
        <v>879</v>
      </c>
      <c r="I40" s="12">
        <f t="shared" si="5"/>
        <v>175.8</v>
      </c>
      <c r="M40" s="66"/>
    </row>
    <row r="41" spans="1:13" ht="15" x14ac:dyDescent="0.2">
      <c r="A41" s="94" t="s">
        <v>42</v>
      </c>
      <c r="B41" s="94" t="s">
        <v>12</v>
      </c>
      <c r="C41" s="11">
        <v>177</v>
      </c>
      <c r="D41" s="11">
        <v>172</v>
      </c>
      <c r="E41" s="11">
        <v>173</v>
      </c>
      <c r="F41" s="11">
        <v>179</v>
      </c>
      <c r="G41" s="11">
        <v>165</v>
      </c>
      <c r="H41" s="11">
        <f t="shared" si="4"/>
        <v>866</v>
      </c>
      <c r="I41" s="12">
        <f t="shared" si="5"/>
        <v>173.2</v>
      </c>
    </row>
    <row r="42" spans="1:13" ht="15.75" x14ac:dyDescent="0.25">
      <c r="A42" s="10" t="s">
        <v>113</v>
      </c>
      <c r="B42" s="10" t="s">
        <v>114</v>
      </c>
      <c r="C42" s="11">
        <v>175</v>
      </c>
      <c r="D42" s="11">
        <v>185</v>
      </c>
      <c r="E42" s="11">
        <v>177</v>
      </c>
      <c r="F42" s="67">
        <v>190</v>
      </c>
      <c r="G42" s="11">
        <v>166</v>
      </c>
      <c r="H42" s="11">
        <f t="shared" si="4"/>
        <v>893</v>
      </c>
      <c r="I42" s="12">
        <f t="shared" si="5"/>
        <v>178.6</v>
      </c>
    </row>
    <row r="43" spans="1:13" ht="15" x14ac:dyDescent="0.2">
      <c r="A43" s="10" t="s">
        <v>72</v>
      </c>
      <c r="B43" s="10" t="s">
        <v>73</v>
      </c>
      <c r="C43" s="11">
        <v>177</v>
      </c>
      <c r="D43" s="11">
        <v>174</v>
      </c>
      <c r="E43" s="11">
        <v>175</v>
      </c>
      <c r="F43" s="11">
        <v>177</v>
      </c>
      <c r="G43" s="11">
        <v>173</v>
      </c>
      <c r="H43" s="11">
        <f t="shared" si="4"/>
        <v>876</v>
      </c>
      <c r="I43" s="12">
        <f t="shared" si="5"/>
        <v>175.2</v>
      </c>
    </row>
    <row r="44" spans="1:13" ht="15" x14ac:dyDescent="0.2">
      <c r="A44" s="4"/>
      <c r="B44" s="4"/>
      <c r="C44" s="5">
        <f>SUM(C36:C43)</f>
        <v>1372</v>
      </c>
      <c r="D44" s="5">
        <f>SUM(D36:D43)</f>
        <v>1414</v>
      </c>
      <c r="E44" s="5">
        <f>SUM(E36:E43)</f>
        <v>1402</v>
      </c>
      <c r="F44" s="5">
        <f>SUM(F36:F43)</f>
        <v>1431</v>
      </c>
      <c r="G44" s="5">
        <f>SUM(G36:G43)</f>
        <v>1407</v>
      </c>
      <c r="H44" s="5"/>
      <c r="I44" s="6"/>
    </row>
    <row r="45" spans="1:13" ht="10.5" customHeight="1" x14ac:dyDescent="0.2"/>
    <row r="46" spans="1:13" ht="13.5" customHeight="1" x14ac:dyDescent="0.2">
      <c r="F46" s="64" t="s">
        <v>33</v>
      </c>
      <c r="G46" s="65"/>
      <c r="H46" s="65"/>
    </row>
    <row r="47" spans="1:13" x14ac:dyDescent="0.2">
      <c r="A47" s="31" t="s">
        <v>26</v>
      </c>
      <c r="B47" s="32"/>
      <c r="C47" s="21"/>
      <c r="D47" s="21"/>
    </row>
    <row r="48" spans="1:13" x14ac:dyDescent="0.2">
      <c r="A48" s="83" t="s">
        <v>95</v>
      </c>
      <c r="B48" s="82">
        <v>184730</v>
      </c>
      <c r="C48" s="81" t="s">
        <v>87</v>
      </c>
      <c r="D48" s="82"/>
      <c r="E48" s="81">
        <v>278349</v>
      </c>
      <c r="F48" s="81"/>
      <c r="G48" s="82"/>
      <c r="H48" s="91"/>
    </row>
    <row r="49" spans="1:9" x14ac:dyDescent="0.2">
      <c r="A49" s="83" t="s">
        <v>86</v>
      </c>
      <c r="B49" s="82">
        <v>184633</v>
      </c>
      <c r="C49" s="81" t="s">
        <v>70</v>
      </c>
      <c r="D49" s="82"/>
      <c r="E49" s="81">
        <v>738813</v>
      </c>
    </row>
    <row r="50" spans="1:9" x14ac:dyDescent="0.2">
      <c r="A50" s="81" t="s">
        <v>89</v>
      </c>
      <c r="B50" s="82">
        <v>137862</v>
      </c>
      <c r="C50" s="81" t="s">
        <v>81</v>
      </c>
      <c r="E50" s="91">
        <v>152148</v>
      </c>
    </row>
    <row r="51" spans="1:9" x14ac:dyDescent="0.2">
      <c r="A51" s="81"/>
      <c r="B51" s="82"/>
      <c r="C51" s="81"/>
      <c r="D51" s="22"/>
      <c r="E51" s="91"/>
      <c r="F51" s="35"/>
      <c r="H51" s="81"/>
      <c r="I51"/>
    </row>
    <row r="52" spans="1:9" ht="14.25" x14ac:dyDescent="0.2">
      <c r="B52" s="17"/>
      <c r="F52"/>
      <c r="G52"/>
      <c r="H52"/>
      <c r="I52"/>
    </row>
    <row r="53" spans="1:9" x14ac:dyDescent="0.2">
      <c r="F53" s="22"/>
      <c r="G53" s="28"/>
      <c r="H53"/>
      <c r="I53"/>
    </row>
  </sheetData>
  <printOptions horizontalCentered="1" verticalCentered="1"/>
  <pageMargins left="0.31496062992125984" right="0.31496062992125984" top="0.36458333333333331" bottom="0.39370078740157483" header="0.31496062992125984" footer="0.11811023622047245"/>
  <pageSetup paperSize="9" orientation="portrait" horizontalDpi="4294967293" verticalDpi="300" r:id="rId1"/>
  <headerFooter alignWithMargins="0">
    <oddHeader>&amp;L&amp;16MMMS&amp;C&amp;16&amp;K00B050 &amp;K0000002019 SpS Wolfacker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52"/>
  <sheetViews>
    <sheetView topLeftCell="A13" zoomScaleNormal="100" workbookViewId="0">
      <selection activeCell="K40" sqref="K40"/>
    </sheetView>
  </sheetViews>
  <sheetFormatPr baseColWidth="10" defaultRowHeight="12.75" x14ac:dyDescent="0.2"/>
  <cols>
    <col min="1" max="1" width="16.5703125" customWidth="1"/>
    <col min="2" max="2" width="12" customWidth="1"/>
    <col min="3" max="7" width="10" style="1" customWidth="1"/>
    <col min="8" max="9" width="10.28515625" style="1" customWidth="1"/>
    <col min="10" max="10" width="19.28515625" bestFit="1" customWidth="1"/>
  </cols>
  <sheetData>
    <row r="1" spans="1:13" ht="21" customHeight="1" x14ac:dyDescent="0.2">
      <c r="A1" s="95"/>
      <c r="B1" s="95"/>
      <c r="C1" s="96"/>
      <c r="D1" s="96"/>
      <c r="E1" s="96"/>
      <c r="F1" s="96"/>
    </row>
    <row r="3" spans="1:13" ht="15.75" x14ac:dyDescent="0.25">
      <c r="A3" s="49" t="s">
        <v>55</v>
      </c>
      <c r="B3" s="4"/>
      <c r="C3" s="4"/>
      <c r="D3" s="41" t="s">
        <v>137</v>
      </c>
      <c r="E3" s="41"/>
      <c r="F3" s="42"/>
    </row>
    <row r="5" spans="1:13" s="4" customFormat="1" ht="15.75" x14ac:dyDescent="0.25">
      <c r="A5" s="2" t="s">
        <v>19</v>
      </c>
      <c r="B5" s="2" t="s">
        <v>20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17</v>
      </c>
      <c r="I5" s="3" t="s">
        <v>18</v>
      </c>
    </row>
    <row r="6" spans="1:13" s="4" customFormat="1" ht="15" x14ac:dyDescent="0.2">
      <c r="A6" s="19" t="s">
        <v>128</v>
      </c>
      <c r="B6" s="19" t="s">
        <v>129</v>
      </c>
      <c r="C6" s="13">
        <v>180</v>
      </c>
      <c r="D6" s="13">
        <v>179</v>
      </c>
      <c r="E6" s="13">
        <v>185</v>
      </c>
      <c r="F6" s="13">
        <v>189</v>
      </c>
      <c r="G6" s="13">
        <v>183</v>
      </c>
      <c r="H6" s="46">
        <f t="shared" ref="H6:H13" si="0">SUM(C6:G6)</f>
        <v>916</v>
      </c>
      <c r="I6" s="14">
        <f>AVERAGE(C6:G6)</f>
        <v>183.2</v>
      </c>
      <c r="J6" s="18"/>
      <c r="K6" s="18"/>
    </row>
    <row r="7" spans="1:13" s="4" customFormat="1" ht="15.75" x14ac:dyDescent="0.25">
      <c r="A7" s="19" t="s">
        <v>49</v>
      </c>
      <c r="B7" s="19" t="s">
        <v>50</v>
      </c>
      <c r="C7" s="11">
        <v>189</v>
      </c>
      <c r="D7" s="11">
        <v>181</v>
      </c>
      <c r="E7" s="11">
        <v>188</v>
      </c>
      <c r="F7" s="67">
        <v>194</v>
      </c>
      <c r="G7" s="11">
        <v>187</v>
      </c>
      <c r="H7" s="11">
        <f t="shared" si="0"/>
        <v>939</v>
      </c>
      <c r="I7" s="14">
        <f>AVERAGE(C7:G7)</f>
        <v>187.8</v>
      </c>
    </row>
    <row r="8" spans="1:13" s="4" customFormat="1" ht="15" x14ac:dyDescent="0.2">
      <c r="A8" s="10" t="s">
        <v>76</v>
      </c>
      <c r="B8" s="10" t="s">
        <v>3</v>
      </c>
      <c r="C8" s="11">
        <v>182</v>
      </c>
      <c r="D8" s="11">
        <v>178</v>
      </c>
      <c r="E8" s="11">
        <v>186</v>
      </c>
      <c r="F8" s="11">
        <v>183</v>
      </c>
      <c r="G8" s="13">
        <v>182</v>
      </c>
      <c r="H8" s="11">
        <f t="shared" si="0"/>
        <v>911</v>
      </c>
      <c r="I8" s="14">
        <f t="shared" ref="I8:I13" si="1">AVERAGE(C8:G8)</f>
        <v>182.2</v>
      </c>
    </row>
    <row r="9" spans="1:13" s="4" customFormat="1" ht="15.75" x14ac:dyDescent="0.25">
      <c r="A9" s="10" t="s">
        <v>51</v>
      </c>
      <c r="B9" s="10" t="s">
        <v>52</v>
      </c>
      <c r="C9" s="11">
        <v>187</v>
      </c>
      <c r="D9" s="11">
        <v>184</v>
      </c>
      <c r="E9" s="11">
        <v>187</v>
      </c>
      <c r="F9" s="114">
        <v>188</v>
      </c>
      <c r="G9" s="77">
        <v>190</v>
      </c>
      <c r="H9" s="11">
        <f t="shared" si="0"/>
        <v>936</v>
      </c>
      <c r="I9" s="14">
        <f t="shared" si="1"/>
        <v>187.2</v>
      </c>
    </row>
    <row r="10" spans="1:13" s="4" customFormat="1" ht="15" x14ac:dyDescent="0.2">
      <c r="A10" s="10" t="s">
        <v>21</v>
      </c>
      <c r="B10" s="10" t="s">
        <v>22</v>
      </c>
      <c r="C10" s="11">
        <v>186</v>
      </c>
      <c r="D10" s="11">
        <v>187</v>
      </c>
      <c r="E10" s="11">
        <v>188</v>
      </c>
      <c r="F10" s="11">
        <v>182</v>
      </c>
      <c r="G10" s="13">
        <v>187</v>
      </c>
      <c r="H10" s="11">
        <f t="shared" si="0"/>
        <v>930</v>
      </c>
      <c r="I10" s="14">
        <f t="shared" si="1"/>
        <v>186</v>
      </c>
    </row>
    <row r="11" spans="1:13" s="4" customFormat="1" ht="15.75" x14ac:dyDescent="0.25">
      <c r="A11" s="10" t="s">
        <v>93</v>
      </c>
      <c r="B11" s="10" t="s">
        <v>94</v>
      </c>
      <c r="C11" s="11">
        <v>191</v>
      </c>
      <c r="D11" s="67">
        <v>190</v>
      </c>
      <c r="E11" s="67">
        <v>191</v>
      </c>
      <c r="F11" s="11">
        <v>181</v>
      </c>
      <c r="G11" s="11">
        <v>188</v>
      </c>
      <c r="H11" s="11">
        <f t="shared" si="0"/>
        <v>941</v>
      </c>
      <c r="I11" s="14">
        <f t="shared" si="1"/>
        <v>188.2</v>
      </c>
    </row>
    <row r="12" spans="1:13" s="4" customFormat="1" ht="15" x14ac:dyDescent="0.2">
      <c r="A12" s="10" t="s">
        <v>120</v>
      </c>
      <c r="B12" s="10" t="s">
        <v>85</v>
      </c>
      <c r="C12" s="45">
        <v>176</v>
      </c>
      <c r="D12" s="13">
        <v>181</v>
      </c>
      <c r="E12" s="11">
        <v>181</v>
      </c>
      <c r="F12" s="11">
        <v>184</v>
      </c>
      <c r="G12" s="11">
        <v>184</v>
      </c>
      <c r="H12" s="11">
        <f t="shared" si="0"/>
        <v>906</v>
      </c>
      <c r="I12" s="14">
        <f t="shared" si="1"/>
        <v>181.2</v>
      </c>
      <c r="J12" s="30"/>
    </row>
    <row r="13" spans="1:13" s="4" customFormat="1" ht="15.75" x14ac:dyDescent="0.25">
      <c r="A13" s="10" t="s">
        <v>61</v>
      </c>
      <c r="B13" s="10" t="s">
        <v>12</v>
      </c>
      <c r="C13" s="113">
        <v>194</v>
      </c>
      <c r="D13" s="37">
        <v>185</v>
      </c>
      <c r="E13" s="37">
        <v>185</v>
      </c>
      <c r="F13" s="114">
        <v>188</v>
      </c>
      <c r="G13" s="11">
        <v>186</v>
      </c>
      <c r="H13" s="11">
        <f t="shared" si="0"/>
        <v>938</v>
      </c>
      <c r="I13" s="14">
        <f t="shared" si="1"/>
        <v>187.6</v>
      </c>
    </row>
    <row r="14" spans="1:13" s="4" customFormat="1" ht="15" x14ac:dyDescent="0.2">
      <c r="C14" s="5">
        <f t="shared" ref="C14:H14" si="2">SUM(C6:C13)</f>
        <v>1485</v>
      </c>
      <c r="D14" s="5">
        <f t="shared" si="2"/>
        <v>1465</v>
      </c>
      <c r="E14" s="5">
        <f t="shared" si="2"/>
        <v>1491</v>
      </c>
      <c r="F14" s="5">
        <f t="shared" si="2"/>
        <v>1489</v>
      </c>
      <c r="G14" s="5">
        <f t="shared" si="2"/>
        <v>1487</v>
      </c>
      <c r="H14" s="6">
        <f t="shared" si="2"/>
        <v>7417</v>
      </c>
      <c r="I14" s="6"/>
    </row>
    <row r="15" spans="1:13" s="4" customFormat="1" ht="12.75" customHeight="1" x14ac:dyDescent="0.2">
      <c r="A15" s="53"/>
      <c r="B15" s="53"/>
      <c r="C15" s="5"/>
      <c r="D15" s="5"/>
      <c r="I15" s="6"/>
    </row>
    <row r="16" spans="1:13" s="4" customFormat="1" ht="15" x14ac:dyDescent="0.2">
      <c r="A16" s="53"/>
      <c r="B16" s="53"/>
      <c r="C16" s="5"/>
      <c r="D16" s="5"/>
      <c r="F16" s="43" t="s">
        <v>132</v>
      </c>
      <c r="G16" s="93"/>
      <c r="H16" s="93"/>
      <c r="I16" s="6"/>
      <c r="J16"/>
      <c r="K16"/>
      <c r="L16"/>
      <c r="M16"/>
    </row>
    <row r="17" spans="1:14" s="4" customFormat="1" ht="13.15" customHeight="1" x14ac:dyDescent="0.2">
      <c r="C17" s="5"/>
      <c r="D17" s="5"/>
      <c r="E17" s="5"/>
      <c r="F17" s="5"/>
      <c r="G17" s="5"/>
      <c r="H17" s="8"/>
      <c r="I17" s="6"/>
      <c r="J17"/>
      <c r="K17"/>
      <c r="L17"/>
      <c r="M17"/>
    </row>
    <row r="18" spans="1:14" s="4" customFormat="1" ht="15.75" x14ac:dyDescent="0.25">
      <c r="A18" s="39" t="s">
        <v>43</v>
      </c>
      <c r="D18" s="72"/>
      <c r="E18" s="70" t="s">
        <v>138</v>
      </c>
      <c r="F18" s="69"/>
      <c r="I18" s="6"/>
      <c r="J18"/>
      <c r="K18"/>
      <c r="L18"/>
      <c r="M18"/>
    </row>
    <row r="19" spans="1:14" s="4" customFormat="1" ht="10.5" customHeight="1" x14ac:dyDescent="0.25">
      <c r="A19" s="2"/>
      <c r="B19" s="2"/>
      <c r="C19" s="3"/>
      <c r="D19" s="3"/>
      <c r="E19" s="3"/>
      <c r="F19" s="3"/>
      <c r="G19" s="3"/>
      <c r="H19" s="3"/>
      <c r="I19" s="9"/>
      <c r="J19"/>
      <c r="K19"/>
      <c r="L19"/>
      <c r="M19"/>
    </row>
    <row r="20" spans="1:14" s="4" customFormat="1" ht="13.5" customHeight="1" x14ac:dyDescent="0.25">
      <c r="A20" s="2" t="s">
        <v>19</v>
      </c>
      <c r="B20" s="2" t="s">
        <v>20</v>
      </c>
      <c r="C20" s="3" t="s">
        <v>27</v>
      </c>
      <c r="D20" s="3" t="s">
        <v>28</v>
      </c>
      <c r="E20" s="3" t="s">
        <v>29</v>
      </c>
      <c r="F20" s="3" t="s">
        <v>30</v>
      </c>
      <c r="G20" s="3" t="s">
        <v>31</v>
      </c>
      <c r="H20" s="3" t="s">
        <v>17</v>
      </c>
      <c r="I20" s="3" t="s">
        <v>18</v>
      </c>
      <c r="J20"/>
      <c r="K20"/>
      <c r="L20"/>
      <c r="M20"/>
    </row>
    <row r="21" spans="1:14" s="4" customFormat="1" ht="15.75" x14ac:dyDescent="0.25">
      <c r="A21" s="10" t="s">
        <v>65</v>
      </c>
      <c r="B21" s="10" t="s">
        <v>66</v>
      </c>
      <c r="C21" s="13">
        <v>184</v>
      </c>
      <c r="D21" s="13">
        <v>163</v>
      </c>
      <c r="E21" s="13">
        <v>176</v>
      </c>
      <c r="F21" s="13">
        <v>176</v>
      </c>
      <c r="G21" s="77">
        <v>182</v>
      </c>
      <c r="H21" s="13">
        <f t="shared" ref="H21:H28" si="3">SUM(C21:G21)</f>
        <v>881</v>
      </c>
      <c r="I21" s="14">
        <f>AVERAGE(C21:G21)</f>
        <v>176.2</v>
      </c>
      <c r="J21"/>
      <c r="K21"/>
      <c r="L21"/>
      <c r="M21"/>
    </row>
    <row r="22" spans="1:14" s="4" customFormat="1" ht="15" x14ac:dyDescent="0.2">
      <c r="A22" s="24" t="s">
        <v>84</v>
      </c>
      <c r="B22" s="10" t="s">
        <v>85</v>
      </c>
      <c r="C22" s="11">
        <v>181</v>
      </c>
      <c r="D22" s="11">
        <v>184</v>
      </c>
      <c r="E22" s="11">
        <v>183</v>
      </c>
      <c r="F22" s="11">
        <v>181</v>
      </c>
      <c r="G22" s="11">
        <v>180</v>
      </c>
      <c r="H22" s="11">
        <f t="shared" si="3"/>
        <v>909</v>
      </c>
      <c r="I22" s="12">
        <f>AVERAGE(C22:G22)</f>
        <v>181.8</v>
      </c>
      <c r="J22"/>
      <c r="K22"/>
      <c r="L22"/>
      <c r="M22"/>
    </row>
    <row r="23" spans="1:14" s="4" customFormat="1" ht="15.75" x14ac:dyDescent="0.25">
      <c r="A23" s="24" t="s">
        <v>125</v>
      </c>
      <c r="B23" s="10" t="s">
        <v>12</v>
      </c>
      <c r="C23" s="67">
        <v>186</v>
      </c>
      <c r="D23" s="11">
        <v>185</v>
      </c>
      <c r="E23" s="11">
        <v>177</v>
      </c>
      <c r="F23" s="11">
        <v>174</v>
      </c>
      <c r="G23" s="13">
        <v>169</v>
      </c>
      <c r="H23" s="11">
        <f t="shared" si="3"/>
        <v>891</v>
      </c>
      <c r="I23" s="12">
        <f t="shared" ref="I23:I28" si="4">AVERAGE(C23:G23)</f>
        <v>178.2</v>
      </c>
      <c r="J23"/>
      <c r="K23" s="112"/>
      <c r="L23"/>
      <c r="M23"/>
    </row>
    <row r="24" spans="1:14" s="4" customFormat="1" ht="15" x14ac:dyDescent="0.2">
      <c r="A24" s="19" t="s">
        <v>109</v>
      </c>
      <c r="B24" s="19" t="s">
        <v>110</v>
      </c>
      <c r="C24" s="11">
        <v>182</v>
      </c>
      <c r="D24" s="11">
        <v>181</v>
      </c>
      <c r="E24" s="11">
        <v>184</v>
      </c>
      <c r="F24" s="5">
        <v>171</v>
      </c>
      <c r="G24" s="13">
        <v>179</v>
      </c>
      <c r="H24" s="11">
        <f t="shared" si="3"/>
        <v>897</v>
      </c>
      <c r="I24" s="12">
        <f t="shared" si="4"/>
        <v>179.4</v>
      </c>
      <c r="J24"/>
      <c r="K24" s="112"/>
      <c r="L24"/>
      <c r="M24"/>
    </row>
    <row r="25" spans="1:14" s="4" customFormat="1" ht="15.75" x14ac:dyDescent="0.25">
      <c r="A25" s="10" t="s">
        <v>105</v>
      </c>
      <c r="B25" s="24" t="s">
        <v>106</v>
      </c>
      <c r="C25" s="11">
        <v>185</v>
      </c>
      <c r="D25" s="67">
        <v>188</v>
      </c>
      <c r="E25" s="11">
        <v>184</v>
      </c>
      <c r="F25" s="67">
        <v>183</v>
      </c>
      <c r="G25" s="13">
        <v>181</v>
      </c>
      <c r="H25" s="11">
        <f t="shared" si="3"/>
        <v>921</v>
      </c>
      <c r="I25" s="12">
        <f t="shared" si="4"/>
        <v>184.2</v>
      </c>
      <c r="J25"/>
      <c r="K25"/>
      <c r="L25"/>
      <c r="M25"/>
    </row>
    <row r="26" spans="1:14" s="4" customFormat="1" ht="15" x14ac:dyDescent="0.2">
      <c r="A26" s="10" t="s">
        <v>38</v>
      </c>
      <c r="B26" s="24" t="s">
        <v>39</v>
      </c>
      <c r="C26" s="11">
        <v>173</v>
      </c>
      <c r="D26" s="11">
        <v>184</v>
      </c>
      <c r="E26" s="11">
        <v>178</v>
      </c>
      <c r="F26" s="11">
        <v>178</v>
      </c>
      <c r="G26" s="11">
        <v>169</v>
      </c>
      <c r="H26" s="11">
        <f t="shared" si="3"/>
        <v>882</v>
      </c>
      <c r="I26" s="12">
        <f t="shared" si="4"/>
        <v>176.4</v>
      </c>
      <c r="L26"/>
    </row>
    <row r="27" spans="1:14" s="4" customFormat="1" ht="15" x14ac:dyDescent="0.2">
      <c r="A27" s="98" t="s">
        <v>130</v>
      </c>
      <c r="B27" s="24" t="s">
        <v>131</v>
      </c>
      <c r="C27" s="11">
        <v>175</v>
      </c>
      <c r="D27" s="11">
        <v>185</v>
      </c>
      <c r="E27" s="11">
        <v>182</v>
      </c>
      <c r="F27" s="11">
        <v>170</v>
      </c>
      <c r="G27" s="11">
        <v>181</v>
      </c>
      <c r="H27" s="11">
        <f t="shared" si="3"/>
        <v>893</v>
      </c>
      <c r="I27" s="12">
        <f>AVERAGE(C27:G27)</f>
        <v>178.6</v>
      </c>
      <c r="L27" s="18"/>
    </row>
    <row r="28" spans="1:14" s="4" customFormat="1" ht="15.75" x14ac:dyDescent="0.25">
      <c r="A28" s="10" t="s">
        <v>113</v>
      </c>
      <c r="B28" s="10" t="s">
        <v>114</v>
      </c>
      <c r="C28" s="11">
        <v>184</v>
      </c>
      <c r="D28" s="11">
        <v>186</v>
      </c>
      <c r="E28" s="77">
        <v>186</v>
      </c>
      <c r="F28" s="11">
        <v>182</v>
      </c>
      <c r="G28" s="11">
        <v>180</v>
      </c>
      <c r="H28" s="11">
        <f t="shared" si="3"/>
        <v>918</v>
      </c>
      <c r="I28" s="12">
        <f t="shared" si="4"/>
        <v>183.6</v>
      </c>
      <c r="M28" s="18"/>
      <c r="N28" s="18"/>
    </row>
    <row r="29" spans="1:14" s="4" customFormat="1" ht="15" x14ac:dyDescent="0.2">
      <c r="A29" s="53"/>
      <c r="B29" s="53"/>
      <c r="C29" s="5">
        <f t="shared" ref="C29:H29" si="5">SUM(C21:C28)</f>
        <v>1450</v>
      </c>
      <c r="D29" s="5">
        <f t="shared" si="5"/>
        <v>1456</v>
      </c>
      <c r="E29" s="5">
        <f t="shared" si="5"/>
        <v>1450</v>
      </c>
      <c r="F29" s="5">
        <f t="shared" si="5"/>
        <v>1415</v>
      </c>
      <c r="G29" s="5">
        <f t="shared" si="5"/>
        <v>1421</v>
      </c>
      <c r="H29" s="5">
        <f t="shared" si="5"/>
        <v>7192</v>
      </c>
      <c r="I29" s="6"/>
      <c r="K29"/>
      <c r="M29" s="18"/>
      <c r="N29" s="18"/>
    </row>
    <row r="30" spans="1:14" s="4" customFormat="1" ht="12.75" customHeight="1" x14ac:dyDescent="0.2">
      <c r="A30" s="48"/>
      <c r="B30" s="48"/>
      <c r="C30" s="5"/>
      <c r="D30" s="5"/>
      <c r="E30" s="5"/>
      <c r="F30" s="5"/>
      <c r="G30" s="5"/>
      <c r="H30" s="5"/>
      <c r="I30" s="6"/>
      <c r="K30"/>
    </row>
    <row r="31" spans="1:14" s="4" customFormat="1" ht="15" x14ac:dyDescent="0.2">
      <c r="C31" s="5"/>
      <c r="D31" s="5"/>
      <c r="F31" s="62" t="s">
        <v>133</v>
      </c>
      <c r="G31" s="63"/>
      <c r="H31" s="63"/>
      <c r="I31" s="6"/>
      <c r="K31"/>
    </row>
    <row r="32" spans="1:14" s="4" customFormat="1" ht="13.15" customHeight="1" x14ac:dyDescent="0.2">
      <c r="E32" s="5"/>
      <c r="F32" s="5"/>
      <c r="G32" s="5"/>
      <c r="H32" s="5"/>
      <c r="I32" s="5"/>
      <c r="K32"/>
    </row>
    <row r="33" spans="1:13" s="4" customFormat="1" ht="15" customHeight="1" x14ac:dyDescent="0.25">
      <c r="A33" s="38" t="s">
        <v>142</v>
      </c>
      <c r="B33" s="110" t="s">
        <v>143</v>
      </c>
      <c r="C33" s="109"/>
      <c r="D33" s="71" t="s">
        <v>139</v>
      </c>
      <c r="E33" s="68"/>
      <c r="F33" s="5"/>
      <c r="G33"/>
      <c r="I33" s="5"/>
      <c r="K33"/>
    </row>
    <row r="34" spans="1:13" s="4" customFormat="1" ht="10.5" customHeight="1" x14ac:dyDescent="0.2">
      <c r="E34" s="7"/>
      <c r="F34" s="7"/>
      <c r="G34" s="7"/>
      <c r="H34" s="5"/>
      <c r="I34" s="6"/>
    </row>
    <row r="35" spans="1:13" s="4" customFormat="1" ht="15.75" x14ac:dyDescent="0.25">
      <c r="A35" s="2" t="s">
        <v>19</v>
      </c>
      <c r="B35" s="2" t="s">
        <v>20</v>
      </c>
      <c r="C35" s="3" t="s">
        <v>27</v>
      </c>
      <c r="D35" s="3" t="s">
        <v>28</v>
      </c>
      <c r="E35" s="3" t="s">
        <v>29</v>
      </c>
      <c r="F35" s="3" t="s">
        <v>30</v>
      </c>
      <c r="G35" s="3" t="s">
        <v>31</v>
      </c>
      <c r="H35" s="3" t="s">
        <v>17</v>
      </c>
      <c r="I35" s="3" t="s">
        <v>18</v>
      </c>
    </row>
    <row r="36" spans="1:13" s="4" customFormat="1" ht="15.75" x14ac:dyDescent="0.25">
      <c r="A36" s="108" t="s">
        <v>76</v>
      </c>
      <c r="B36" s="108" t="s">
        <v>39</v>
      </c>
      <c r="C36" s="11"/>
      <c r="D36" s="11"/>
      <c r="E36" s="11"/>
      <c r="F36" s="67"/>
      <c r="G36" s="11"/>
      <c r="H36" s="11"/>
      <c r="I36" s="12" t="e">
        <f t="shared" ref="I36:I43" si="6">AVERAGE(C36:G36)</f>
        <v>#DIV/0!</v>
      </c>
    </row>
    <row r="37" spans="1:13" s="4" customFormat="1" ht="15.75" x14ac:dyDescent="0.25">
      <c r="A37" s="108" t="s">
        <v>11</v>
      </c>
      <c r="B37" s="108" t="s">
        <v>1</v>
      </c>
      <c r="C37" s="11"/>
      <c r="D37" s="11"/>
      <c r="E37" s="11"/>
      <c r="F37" s="67"/>
      <c r="G37" s="11"/>
      <c r="H37" s="11"/>
      <c r="I37" s="12" t="e">
        <f t="shared" si="6"/>
        <v>#DIV/0!</v>
      </c>
    </row>
    <row r="38" spans="1:13" ht="15.75" x14ac:dyDescent="0.25">
      <c r="A38" s="108" t="s">
        <v>16</v>
      </c>
      <c r="B38" s="108" t="s">
        <v>3</v>
      </c>
      <c r="C38" s="11"/>
      <c r="D38" s="11"/>
      <c r="E38" s="11"/>
      <c r="F38" s="67"/>
      <c r="G38" s="11"/>
      <c r="H38" s="11"/>
      <c r="I38" s="12" t="e">
        <f t="shared" si="6"/>
        <v>#DIV/0!</v>
      </c>
      <c r="L38" s="4"/>
      <c r="M38" s="4"/>
    </row>
    <row r="39" spans="1:13" ht="15.75" x14ac:dyDescent="0.25">
      <c r="A39" s="108" t="s">
        <v>101</v>
      </c>
      <c r="B39" s="108" t="s">
        <v>102</v>
      </c>
      <c r="C39" s="11"/>
      <c r="D39" s="11"/>
      <c r="E39" s="11"/>
      <c r="F39" s="67"/>
      <c r="G39" s="11"/>
      <c r="H39" s="11"/>
      <c r="I39" s="12" t="e">
        <f t="shared" si="6"/>
        <v>#DIV/0!</v>
      </c>
      <c r="L39" s="4"/>
      <c r="M39" s="4"/>
    </row>
    <row r="40" spans="1:13" ht="15.75" x14ac:dyDescent="0.25">
      <c r="A40" s="108" t="s">
        <v>8</v>
      </c>
      <c r="B40" s="108" t="s">
        <v>9</v>
      </c>
      <c r="C40" s="11"/>
      <c r="D40" s="11"/>
      <c r="E40" s="11"/>
      <c r="F40" s="67"/>
      <c r="G40" s="11"/>
      <c r="H40" s="11"/>
      <c r="I40" s="12" t="e">
        <f t="shared" si="6"/>
        <v>#DIV/0!</v>
      </c>
      <c r="L40" s="4"/>
      <c r="M40" s="4"/>
    </row>
    <row r="41" spans="1:13" ht="15.75" x14ac:dyDescent="0.25">
      <c r="A41" s="108" t="s">
        <v>4</v>
      </c>
      <c r="B41" s="108" t="s">
        <v>6</v>
      </c>
      <c r="C41" s="11"/>
      <c r="D41" s="11"/>
      <c r="E41" s="11"/>
      <c r="F41" s="67"/>
      <c r="G41" s="11"/>
      <c r="H41" s="11"/>
      <c r="I41" s="12" t="e">
        <f t="shared" si="6"/>
        <v>#DIV/0!</v>
      </c>
      <c r="L41" s="4"/>
      <c r="M41" s="4"/>
    </row>
    <row r="42" spans="1:13" ht="15.75" x14ac:dyDescent="0.25">
      <c r="A42" s="108" t="s">
        <v>42</v>
      </c>
      <c r="B42" s="108" t="s">
        <v>12</v>
      </c>
      <c r="C42" s="11"/>
      <c r="D42" s="11"/>
      <c r="E42" s="11"/>
      <c r="F42" s="67"/>
      <c r="G42" s="11"/>
      <c r="H42" s="11"/>
      <c r="I42" s="12"/>
      <c r="L42" s="4"/>
      <c r="M42" s="4"/>
    </row>
    <row r="43" spans="1:13" ht="16.149999999999999" customHeight="1" x14ac:dyDescent="0.25">
      <c r="A43" s="108" t="s">
        <v>72</v>
      </c>
      <c r="B43" s="108" t="s">
        <v>73</v>
      </c>
      <c r="C43" s="11"/>
      <c r="D43" s="11"/>
      <c r="E43" s="11"/>
      <c r="F43" s="67"/>
      <c r="G43" s="11"/>
      <c r="H43" s="11"/>
      <c r="I43" s="12" t="e">
        <f t="shared" si="6"/>
        <v>#DIV/0!</v>
      </c>
      <c r="L43" s="4"/>
      <c r="M43" s="4"/>
    </row>
    <row r="44" spans="1:13" ht="13.5" customHeight="1" x14ac:dyDescent="0.25">
      <c r="A44" s="90"/>
      <c r="B44" s="90"/>
      <c r="C44" s="7"/>
      <c r="D44" s="7"/>
      <c r="E44" s="7"/>
      <c r="F44" s="100"/>
      <c r="G44" s="7"/>
      <c r="H44" s="7"/>
      <c r="I44" s="101"/>
      <c r="L44" s="4"/>
      <c r="M44" s="4"/>
    </row>
    <row r="45" spans="1:13" ht="16.149999999999999" customHeight="1" x14ac:dyDescent="0.2">
      <c r="A45" s="90"/>
      <c r="B45" s="90"/>
      <c r="C45" s="7"/>
      <c r="D45" s="7"/>
      <c r="E45" s="7"/>
      <c r="F45" s="104" t="s">
        <v>134</v>
      </c>
      <c r="G45" s="103"/>
      <c r="H45" s="103"/>
      <c r="I45" s="102"/>
      <c r="L45" s="4"/>
      <c r="M45" s="4"/>
    </row>
    <row r="46" spans="1:13" ht="13.5" customHeight="1" x14ac:dyDescent="0.2">
      <c r="A46" s="31" t="s">
        <v>26</v>
      </c>
      <c r="B46" s="32"/>
      <c r="C46" s="21"/>
      <c r="D46" s="21"/>
      <c r="L46" s="4"/>
      <c r="M46" s="4"/>
    </row>
    <row r="47" spans="1:13" x14ac:dyDescent="0.2">
      <c r="A47" s="99"/>
      <c r="B47" s="82"/>
    </row>
    <row r="48" spans="1:13" x14ac:dyDescent="0.2">
      <c r="A48" s="83" t="s">
        <v>95</v>
      </c>
      <c r="B48" s="82" t="s">
        <v>121</v>
      </c>
      <c r="C48" s="91" t="s">
        <v>140</v>
      </c>
      <c r="D48" s="97"/>
      <c r="E48" s="97" t="s">
        <v>141</v>
      </c>
      <c r="F48" s="81" t="s">
        <v>70</v>
      </c>
      <c r="G48" s="81"/>
      <c r="H48" s="82" t="s">
        <v>122</v>
      </c>
    </row>
    <row r="49" spans="1:13" x14ac:dyDescent="0.2">
      <c r="A49" s="99" t="s">
        <v>123</v>
      </c>
      <c r="B49" s="82" t="s">
        <v>124</v>
      </c>
      <c r="C49" s="81" t="s">
        <v>107</v>
      </c>
      <c r="D49" s="82"/>
      <c r="E49" s="82" t="s">
        <v>108</v>
      </c>
      <c r="F49" s="81" t="s">
        <v>82</v>
      </c>
      <c r="G49" s="28"/>
      <c r="H49" s="82" t="s">
        <v>136</v>
      </c>
      <c r="M49" s="66"/>
    </row>
    <row r="50" spans="1:13" x14ac:dyDescent="0.2">
      <c r="A50" s="111" t="s">
        <v>126</v>
      </c>
      <c r="B50" s="82" t="s">
        <v>127</v>
      </c>
      <c r="C50" s="91" t="s">
        <v>144</v>
      </c>
      <c r="D50" s="97"/>
      <c r="E50" s="97" t="s">
        <v>145</v>
      </c>
      <c r="F50" s="81"/>
      <c r="H50" s="97"/>
      <c r="I50"/>
    </row>
    <row r="51" spans="1:13" x14ac:dyDescent="0.2">
      <c r="F51"/>
      <c r="G51"/>
      <c r="H51"/>
      <c r="I51"/>
    </row>
    <row r="52" spans="1:13" x14ac:dyDescent="0.2">
      <c r="F52" s="22"/>
      <c r="G52" s="28"/>
      <c r="H52"/>
      <c r="I52"/>
    </row>
  </sheetData>
  <pageMargins left="0.23622047244094491" right="0.23622047244094491" top="0.55118110236220474" bottom="0.55118110236220474" header="0.31496062992125984" footer="0"/>
  <pageSetup paperSize="9" orientation="portrait" horizontalDpi="4294967293" verticalDpi="300" r:id="rId1"/>
  <headerFooter alignWithMargins="0">
    <oddHeader>&amp;L&amp;16MMMS&amp;C&amp;16&amp;K00B050 &amp;K0000002021 SpS Wolfacker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9" zoomScaleNormal="100" workbookViewId="0">
      <selection activeCell="N47" sqref="N47"/>
    </sheetView>
  </sheetViews>
  <sheetFormatPr baseColWidth="10" defaultRowHeight="12.75" x14ac:dyDescent="0.2"/>
  <cols>
    <col min="1" max="1" width="16.5703125" customWidth="1"/>
    <col min="2" max="2" width="12" customWidth="1"/>
    <col min="3" max="7" width="10" style="1" customWidth="1"/>
    <col min="8" max="9" width="10.28515625" style="1" customWidth="1"/>
    <col min="10" max="10" width="19.28515625" bestFit="1" customWidth="1"/>
  </cols>
  <sheetData>
    <row r="1" spans="1:13" ht="21" customHeight="1" x14ac:dyDescent="0.2">
      <c r="A1" s="95"/>
      <c r="B1" s="95"/>
      <c r="C1" s="96"/>
      <c r="D1" s="96"/>
      <c r="E1" s="96"/>
      <c r="F1" s="96"/>
    </row>
    <row r="3" spans="1:13" ht="15.75" x14ac:dyDescent="0.25">
      <c r="A3" s="49" t="s">
        <v>55</v>
      </c>
      <c r="B3" s="4"/>
      <c r="C3" s="4"/>
      <c r="D3" s="41" t="s">
        <v>146</v>
      </c>
      <c r="E3" s="41"/>
      <c r="F3" s="42"/>
    </row>
    <row r="5" spans="1:13" s="4" customFormat="1" ht="15.75" x14ac:dyDescent="0.25">
      <c r="A5" s="2" t="s">
        <v>19</v>
      </c>
      <c r="B5" s="2" t="s">
        <v>20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17</v>
      </c>
      <c r="I5" s="3" t="s">
        <v>18</v>
      </c>
    </row>
    <row r="6" spans="1:13" s="4" customFormat="1" ht="15" x14ac:dyDescent="0.2">
      <c r="A6" s="19" t="s">
        <v>128</v>
      </c>
      <c r="B6" s="19" t="s">
        <v>129</v>
      </c>
      <c r="C6" s="13">
        <v>175</v>
      </c>
      <c r="D6" s="13">
        <v>180</v>
      </c>
      <c r="E6" s="13">
        <v>184</v>
      </c>
      <c r="F6" s="13">
        <v>180</v>
      </c>
      <c r="G6" s="13">
        <v>178</v>
      </c>
      <c r="H6" s="46">
        <f t="shared" ref="H6:H13" si="0">SUM(C6:G6)</f>
        <v>897</v>
      </c>
      <c r="I6" s="14">
        <f>AVERAGE(C6:G6)</f>
        <v>179.4</v>
      </c>
      <c r="J6" s="18"/>
      <c r="K6" s="18"/>
    </row>
    <row r="7" spans="1:13" s="4" customFormat="1" ht="15.75" x14ac:dyDescent="0.25">
      <c r="A7" s="19" t="s">
        <v>49</v>
      </c>
      <c r="B7" s="60" t="s">
        <v>50</v>
      </c>
      <c r="C7" s="67">
        <v>194</v>
      </c>
      <c r="D7" s="11">
        <v>187</v>
      </c>
      <c r="E7" s="11">
        <v>187</v>
      </c>
      <c r="F7" s="11">
        <v>187</v>
      </c>
      <c r="G7" s="11">
        <v>187</v>
      </c>
      <c r="H7" s="11">
        <f t="shared" si="0"/>
        <v>942</v>
      </c>
      <c r="I7" s="14">
        <f>AVERAGE(C7:G7)</f>
        <v>188.4</v>
      </c>
    </row>
    <row r="8" spans="1:13" s="4" customFormat="1" ht="15" x14ac:dyDescent="0.2">
      <c r="A8" s="10" t="s">
        <v>76</v>
      </c>
      <c r="B8" s="10" t="s">
        <v>3</v>
      </c>
      <c r="C8" s="11">
        <v>181</v>
      </c>
      <c r="D8" s="11">
        <v>177</v>
      </c>
      <c r="E8" s="11">
        <v>183</v>
      </c>
      <c r="F8" s="11">
        <v>185</v>
      </c>
      <c r="G8" s="13">
        <v>187</v>
      </c>
      <c r="H8" s="11">
        <f t="shared" si="0"/>
        <v>913</v>
      </c>
      <c r="I8" s="14">
        <f t="shared" ref="I8:I13" si="1">AVERAGE(C8:G8)</f>
        <v>182.6</v>
      </c>
    </row>
    <row r="9" spans="1:13" s="4" customFormat="1" ht="15" x14ac:dyDescent="0.2">
      <c r="A9" s="10" t="s">
        <v>153</v>
      </c>
      <c r="B9" s="10" t="s">
        <v>9</v>
      </c>
      <c r="C9" s="11">
        <v>179</v>
      </c>
      <c r="D9" s="11">
        <v>182</v>
      </c>
      <c r="E9" s="11">
        <v>178</v>
      </c>
      <c r="F9" s="114">
        <v>183</v>
      </c>
      <c r="G9" s="13">
        <v>179</v>
      </c>
      <c r="H9" s="11">
        <f t="shared" si="0"/>
        <v>901</v>
      </c>
      <c r="I9" s="14">
        <f t="shared" si="1"/>
        <v>180.2</v>
      </c>
    </row>
    <row r="10" spans="1:13" s="4" customFormat="1" ht="15" x14ac:dyDescent="0.2">
      <c r="A10" s="10" t="s">
        <v>51</v>
      </c>
      <c r="B10" s="10" t="s">
        <v>52</v>
      </c>
      <c r="C10" s="11">
        <v>191</v>
      </c>
      <c r="D10" s="11">
        <v>181</v>
      </c>
      <c r="E10" s="11">
        <v>188</v>
      </c>
      <c r="F10" s="11">
        <v>190</v>
      </c>
      <c r="G10" s="13">
        <v>188</v>
      </c>
      <c r="H10" s="11">
        <f t="shared" si="0"/>
        <v>938</v>
      </c>
      <c r="I10" s="14">
        <f t="shared" si="1"/>
        <v>187.6</v>
      </c>
    </row>
    <row r="11" spans="1:13" s="4" customFormat="1" ht="15.75" x14ac:dyDescent="0.25">
      <c r="A11" s="10" t="s">
        <v>93</v>
      </c>
      <c r="B11" s="10" t="s">
        <v>94</v>
      </c>
      <c r="C11" s="11">
        <v>188</v>
      </c>
      <c r="D11" s="67">
        <v>194</v>
      </c>
      <c r="E11" s="67">
        <v>192</v>
      </c>
      <c r="F11" s="67">
        <v>191</v>
      </c>
      <c r="G11" s="67">
        <v>195</v>
      </c>
      <c r="H11" s="11">
        <f t="shared" si="0"/>
        <v>960</v>
      </c>
      <c r="I11" s="14">
        <f t="shared" si="1"/>
        <v>192</v>
      </c>
    </row>
    <row r="12" spans="1:13" s="4" customFormat="1" ht="15" x14ac:dyDescent="0.2">
      <c r="A12" s="10" t="s">
        <v>120</v>
      </c>
      <c r="B12" s="10" t="s">
        <v>85</v>
      </c>
      <c r="C12" s="45">
        <v>186</v>
      </c>
      <c r="D12" s="13">
        <v>183</v>
      </c>
      <c r="E12" s="11">
        <v>184</v>
      </c>
      <c r="F12" s="11">
        <v>189</v>
      </c>
      <c r="G12" s="11">
        <v>184</v>
      </c>
      <c r="H12" s="11">
        <f t="shared" si="0"/>
        <v>926</v>
      </c>
      <c r="I12" s="14">
        <f t="shared" si="1"/>
        <v>185.2</v>
      </c>
      <c r="J12" s="30"/>
    </row>
    <row r="13" spans="1:13" s="4" customFormat="1" ht="15.75" x14ac:dyDescent="0.25">
      <c r="A13" s="10" t="s">
        <v>61</v>
      </c>
      <c r="B13" s="10" t="s">
        <v>12</v>
      </c>
      <c r="C13" s="113">
        <v>180</v>
      </c>
      <c r="D13" s="37">
        <v>185</v>
      </c>
      <c r="E13" s="125">
        <v>195</v>
      </c>
      <c r="F13" s="114">
        <v>190</v>
      </c>
      <c r="G13" s="11">
        <v>191</v>
      </c>
      <c r="H13" s="11">
        <f t="shared" si="0"/>
        <v>941</v>
      </c>
      <c r="I13" s="14">
        <f t="shared" si="1"/>
        <v>188.2</v>
      </c>
    </row>
    <row r="14" spans="1:13" s="4" customFormat="1" ht="15" x14ac:dyDescent="0.2">
      <c r="C14" s="5">
        <f t="shared" ref="C14:H14" si="2">SUM(C6:C13)</f>
        <v>1474</v>
      </c>
      <c r="D14" s="5">
        <f t="shared" si="2"/>
        <v>1469</v>
      </c>
      <c r="E14" s="5">
        <f t="shared" si="2"/>
        <v>1491</v>
      </c>
      <c r="F14" s="5">
        <f t="shared" si="2"/>
        <v>1495</v>
      </c>
      <c r="G14" s="5">
        <f t="shared" si="2"/>
        <v>1489</v>
      </c>
      <c r="H14" s="6">
        <f t="shared" si="2"/>
        <v>7418</v>
      </c>
      <c r="I14" s="6"/>
    </row>
    <row r="15" spans="1:13" s="4" customFormat="1" ht="12.75" customHeight="1" x14ac:dyDescent="0.2">
      <c r="A15" s="53"/>
      <c r="B15" s="53"/>
      <c r="C15" s="5"/>
      <c r="D15" s="5"/>
      <c r="I15" s="6"/>
    </row>
    <row r="16" spans="1:13" s="4" customFormat="1" ht="15" x14ac:dyDescent="0.2">
      <c r="A16" s="53"/>
      <c r="B16" s="53"/>
      <c r="C16" s="5"/>
      <c r="D16" s="5"/>
      <c r="F16" s="43" t="s">
        <v>132</v>
      </c>
      <c r="G16" s="124"/>
      <c r="H16" s="124"/>
      <c r="I16" s="6"/>
      <c r="J16"/>
      <c r="K16"/>
      <c r="L16"/>
      <c r="M16"/>
    </row>
    <row r="17" spans="1:14" s="4" customFormat="1" ht="13.15" customHeight="1" x14ac:dyDescent="0.2">
      <c r="C17" s="5"/>
      <c r="D17" s="5"/>
      <c r="E17" s="5"/>
      <c r="F17" s="5"/>
      <c r="G17" s="5"/>
      <c r="H17" s="8"/>
      <c r="I17" s="6"/>
      <c r="J17"/>
      <c r="K17"/>
      <c r="L17"/>
      <c r="M17"/>
    </row>
    <row r="18" spans="1:14" s="4" customFormat="1" ht="15.75" x14ac:dyDescent="0.25">
      <c r="A18" s="39" t="s">
        <v>43</v>
      </c>
      <c r="D18" s="72"/>
      <c r="E18" s="70" t="s">
        <v>138</v>
      </c>
      <c r="F18" s="69"/>
      <c r="I18" s="6"/>
      <c r="J18"/>
      <c r="K18"/>
      <c r="L18"/>
      <c r="M18"/>
    </row>
    <row r="19" spans="1:14" s="4" customFormat="1" ht="10.5" customHeight="1" x14ac:dyDescent="0.25">
      <c r="A19" s="2"/>
      <c r="B19" s="2"/>
      <c r="C19" s="3"/>
      <c r="D19" s="3"/>
      <c r="E19" s="3"/>
      <c r="F19" s="3"/>
      <c r="G19" s="3"/>
      <c r="H19" s="3"/>
      <c r="I19" s="9"/>
      <c r="J19"/>
      <c r="K19"/>
      <c r="L19"/>
      <c r="M19"/>
    </row>
    <row r="20" spans="1:14" s="4" customFormat="1" ht="13.5" customHeight="1" x14ac:dyDescent="0.25">
      <c r="A20" s="2" t="s">
        <v>19</v>
      </c>
      <c r="B20" s="2" t="s">
        <v>20</v>
      </c>
      <c r="C20" s="3" t="s">
        <v>27</v>
      </c>
      <c r="D20" s="3" t="s">
        <v>28</v>
      </c>
      <c r="E20" s="3" t="s">
        <v>29</v>
      </c>
      <c r="F20" s="3" t="s">
        <v>30</v>
      </c>
      <c r="G20" s="3" t="s">
        <v>31</v>
      </c>
      <c r="H20" s="3" t="s">
        <v>17</v>
      </c>
      <c r="I20" s="3" t="s">
        <v>18</v>
      </c>
      <c r="J20"/>
      <c r="K20"/>
      <c r="L20"/>
      <c r="M20"/>
    </row>
    <row r="21" spans="1:14" s="4" customFormat="1" ht="15" x14ac:dyDescent="0.2">
      <c r="A21" s="10" t="s">
        <v>65</v>
      </c>
      <c r="B21" s="10" t="s">
        <v>66</v>
      </c>
      <c r="C21" s="13">
        <v>171</v>
      </c>
      <c r="D21" s="13">
        <v>170</v>
      </c>
      <c r="E21" s="13">
        <v>171</v>
      </c>
      <c r="F21" s="13">
        <v>182</v>
      </c>
      <c r="G21" s="13">
        <v>171</v>
      </c>
      <c r="H21" s="13">
        <f t="shared" ref="H21:H28" si="3">SUM(C21:G21)</f>
        <v>865</v>
      </c>
      <c r="I21" s="14">
        <f>AVERAGE(C21:G21)</f>
        <v>173</v>
      </c>
      <c r="J21"/>
      <c r="K21"/>
      <c r="L21"/>
      <c r="M21"/>
    </row>
    <row r="22" spans="1:14" s="4" customFormat="1" ht="15.75" x14ac:dyDescent="0.25">
      <c r="A22" s="24" t="s">
        <v>84</v>
      </c>
      <c r="B22" s="10" t="s">
        <v>85</v>
      </c>
      <c r="C22" s="67">
        <v>185</v>
      </c>
      <c r="D22" s="11">
        <v>181</v>
      </c>
      <c r="E22" s="67">
        <v>184</v>
      </c>
      <c r="F22" s="11">
        <v>181</v>
      </c>
      <c r="G22" s="11">
        <v>181</v>
      </c>
      <c r="H22" s="11">
        <f t="shared" si="3"/>
        <v>912</v>
      </c>
      <c r="I22" s="12">
        <f>AVERAGE(C22:G22)</f>
        <v>182.4</v>
      </c>
      <c r="J22"/>
      <c r="K22"/>
      <c r="L22"/>
      <c r="M22"/>
    </row>
    <row r="23" spans="1:14" s="4" customFormat="1" ht="15" x14ac:dyDescent="0.2">
      <c r="A23" s="24" t="s">
        <v>125</v>
      </c>
      <c r="B23" s="10" t="s">
        <v>12</v>
      </c>
      <c r="C23" s="114">
        <v>177</v>
      </c>
      <c r="D23" s="11">
        <v>180</v>
      </c>
      <c r="E23" s="11">
        <v>176</v>
      </c>
      <c r="F23" s="11">
        <v>174</v>
      </c>
      <c r="G23" s="13">
        <v>173</v>
      </c>
      <c r="H23" s="11">
        <f t="shared" si="3"/>
        <v>880</v>
      </c>
      <c r="I23" s="12">
        <f t="shared" ref="I23:I28" si="4">AVERAGE(C23:G23)</f>
        <v>176</v>
      </c>
      <c r="J23"/>
      <c r="K23" s="112"/>
      <c r="L23"/>
      <c r="M23"/>
    </row>
    <row r="24" spans="1:14" s="4" customFormat="1" ht="15" x14ac:dyDescent="0.2">
      <c r="A24" s="19" t="s">
        <v>109</v>
      </c>
      <c r="B24" s="19" t="s">
        <v>110</v>
      </c>
      <c r="C24" s="11">
        <v>161</v>
      </c>
      <c r="D24" s="11">
        <v>179</v>
      </c>
      <c r="E24" s="11">
        <v>181</v>
      </c>
      <c r="F24" s="5">
        <v>177</v>
      </c>
      <c r="G24" s="13">
        <v>181</v>
      </c>
      <c r="H24" s="11">
        <f t="shared" si="3"/>
        <v>879</v>
      </c>
      <c r="I24" s="12">
        <f t="shared" si="4"/>
        <v>175.8</v>
      </c>
      <c r="J24"/>
      <c r="K24" s="112"/>
      <c r="L24"/>
      <c r="M24"/>
    </row>
    <row r="25" spans="1:14" s="4" customFormat="1" ht="15.75" x14ac:dyDescent="0.25">
      <c r="A25" s="10" t="s">
        <v>105</v>
      </c>
      <c r="B25" s="24" t="s">
        <v>106</v>
      </c>
      <c r="C25" s="11">
        <v>181</v>
      </c>
      <c r="D25" s="67">
        <v>184</v>
      </c>
      <c r="E25" s="67">
        <v>184</v>
      </c>
      <c r="F25" s="67">
        <v>189</v>
      </c>
      <c r="G25" s="13">
        <v>175</v>
      </c>
      <c r="H25" s="11">
        <f t="shared" si="3"/>
        <v>913</v>
      </c>
      <c r="I25" s="12">
        <f t="shared" si="4"/>
        <v>182.6</v>
      </c>
      <c r="J25"/>
      <c r="K25"/>
      <c r="L25"/>
      <c r="M25"/>
    </row>
    <row r="26" spans="1:14" s="4" customFormat="1" ht="15" x14ac:dyDescent="0.2">
      <c r="A26" s="10" t="s">
        <v>38</v>
      </c>
      <c r="B26" s="24" t="s">
        <v>39</v>
      </c>
      <c r="C26" s="11">
        <v>158</v>
      </c>
      <c r="D26" s="11">
        <v>174</v>
      </c>
      <c r="E26" s="11">
        <v>179</v>
      </c>
      <c r="F26" s="11">
        <v>172</v>
      </c>
      <c r="G26" s="11">
        <v>180</v>
      </c>
      <c r="H26" s="11">
        <f t="shared" si="3"/>
        <v>863</v>
      </c>
      <c r="I26" s="12">
        <f t="shared" si="4"/>
        <v>172.6</v>
      </c>
      <c r="L26"/>
    </row>
    <row r="27" spans="1:14" s="4" customFormat="1" ht="15.75" x14ac:dyDescent="0.25">
      <c r="A27" s="98" t="s">
        <v>130</v>
      </c>
      <c r="B27" s="24" t="s">
        <v>131</v>
      </c>
      <c r="C27" s="11">
        <v>168</v>
      </c>
      <c r="D27" s="11">
        <v>170</v>
      </c>
      <c r="E27" s="11">
        <v>174</v>
      </c>
      <c r="F27" s="11">
        <v>179</v>
      </c>
      <c r="G27" s="67">
        <v>182</v>
      </c>
      <c r="H27" s="11">
        <f t="shared" si="3"/>
        <v>873</v>
      </c>
      <c r="I27" s="12">
        <f>AVERAGE(C27:G27)</f>
        <v>174.6</v>
      </c>
      <c r="L27" s="18"/>
    </row>
    <row r="28" spans="1:14" s="4" customFormat="1" ht="15" x14ac:dyDescent="0.2">
      <c r="A28" s="10" t="s">
        <v>113</v>
      </c>
      <c r="B28" s="10" t="s">
        <v>114</v>
      </c>
      <c r="C28" s="11">
        <v>181</v>
      </c>
      <c r="D28" s="11">
        <v>184</v>
      </c>
      <c r="E28" s="13">
        <v>165</v>
      </c>
      <c r="F28" s="11">
        <v>177</v>
      </c>
      <c r="G28" s="11">
        <v>180</v>
      </c>
      <c r="H28" s="11">
        <f t="shared" si="3"/>
        <v>887</v>
      </c>
      <c r="I28" s="12">
        <f t="shared" si="4"/>
        <v>177.4</v>
      </c>
      <c r="M28" s="18"/>
      <c r="N28" s="18"/>
    </row>
    <row r="29" spans="1:14" s="4" customFormat="1" ht="15" x14ac:dyDescent="0.2">
      <c r="A29" s="53"/>
      <c r="B29" s="53"/>
      <c r="C29" s="5">
        <f t="shared" ref="C29:H29" si="5">SUM(C21:C28)</f>
        <v>1382</v>
      </c>
      <c r="D29" s="5">
        <f t="shared" si="5"/>
        <v>1422</v>
      </c>
      <c r="E29" s="5">
        <f t="shared" si="5"/>
        <v>1414</v>
      </c>
      <c r="F29" s="5">
        <f t="shared" si="5"/>
        <v>1431</v>
      </c>
      <c r="G29" s="5">
        <f t="shared" si="5"/>
        <v>1423</v>
      </c>
      <c r="H29" s="5">
        <f t="shared" si="5"/>
        <v>7072</v>
      </c>
      <c r="I29" s="6"/>
      <c r="K29"/>
      <c r="M29" s="18"/>
      <c r="N29" s="18"/>
    </row>
    <row r="30" spans="1:14" s="4" customFormat="1" ht="12.75" customHeight="1" x14ac:dyDescent="0.2">
      <c r="A30" s="48"/>
      <c r="B30" s="48"/>
      <c r="C30" s="5"/>
      <c r="D30" s="5"/>
      <c r="E30" s="5"/>
      <c r="F30" s="5"/>
      <c r="G30" s="5"/>
      <c r="H30" s="5"/>
      <c r="I30" s="6"/>
      <c r="K30"/>
    </row>
    <row r="31" spans="1:14" s="4" customFormat="1" ht="15" x14ac:dyDescent="0.2">
      <c r="C31" s="5"/>
      <c r="D31" s="5"/>
      <c r="F31" s="62" t="s">
        <v>133</v>
      </c>
      <c r="G31" s="63"/>
      <c r="H31" s="63"/>
      <c r="I31" s="6"/>
      <c r="K31"/>
    </row>
    <row r="32" spans="1:14" s="4" customFormat="1" ht="13.15" customHeight="1" x14ac:dyDescent="0.2">
      <c r="E32" s="5"/>
      <c r="F32" s="5"/>
      <c r="G32" s="5"/>
      <c r="H32" s="5"/>
      <c r="I32" s="5"/>
      <c r="K32"/>
    </row>
    <row r="33" spans="1:13" s="4" customFormat="1" ht="15" customHeight="1" x14ac:dyDescent="0.25">
      <c r="A33" s="38" t="s">
        <v>45</v>
      </c>
      <c r="B33" s="110"/>
      <c r="C33" s="109"/>
      <c r="D33" s="71" t="s">
        <v>139</v>
      </c>
      <c r="E33" s="68"/>
      <c r="F33" s="5"/>
      <c r="G33"/>
      <c r="I33" s="5"/>
      <c r="K33"/>
    </row>
    <row r="34" spans="1:13" s="4" customFormat="1" ht="10.5" customHeight="1" x14ac:dyDescent="0.2">
      <c r="E34" s="7"/>
      <c r="F34" s="7"/>
      <c r="G34" s="7"/>
      <c r="H34" s="5"/>
      <c r="I34" s="6"/>
    </row>
    <row r="35" spans="1:13" s="4" customFormat="1" ht="15.75" x14ac:dyDescent="0.25">
      <c r="A35" s="2" t="s">
        <v>19</v>
      </c>
      <c r="B35" s="2" t="s">
        <v>20</v>
      </c>
      <c r="C35" s="3" t="s">
        <v>27</v>
      </c>
      <c r="D35" s="3" t="s">
        <v>28</v>
      </c>
      <c r="E35" s="3" t="s">
        <v>29</v>
      </c>
      <c r="F35" s="3" t="s">
        <v>30</v>
      </c>
      <c r="G35" s="3" t="s">
        <v>31</v>
      </c>
      <c r="H35" s="3" t="s">
        <v>17</v>
      </c>
      <c r="I35" s="3" t="s">
        <v>18</v>
      </c>
    </row>
    <row r="36" spans="1:13" s="4" customFormat="1" ht="15.75" x14ac:dyDescent="0.25">
      <c r="A36" s="19" t="s">
        <v>76</v>
      </c>
      <c r="B36" s="19" t="s">
        <v>39</v>
      </c>
      <c r="C36" s="67">
        <v>182</v>
      </c>
      <c r="D36" s="11">
        <v>184</v>
      </c>
      <c r="E36" s="11">
        <v>186</v>
      </c>
      <c r="F36" s="11">
        <v>187</v>
      </c>
      <c r="G36" s="11">
        <v>185</v>
      </c>
      <c r="H36" s="11">
        <f t="shared" ref="H36:H43" si="6">SUM(C36:G36)</f>
        <v>924</v>
      </c>
      <c r="I36" s="12">
        <f t="shared" ref="I36:I43" si="7">AVERAGE(C36:G36)</f>
        <v>184.8</v>
      </c>
    </row>
    <row r="37" spans="1:13" s="4" customFormat="1" ht="15" x14ac:dyDescent="0.2">
      <c r="A37" s="19" t="s">
        <v>84</v>
      </c>
      <c r="B37" s="19" t="s">
        <v>7</v>
      </c>
      <c r="C37" s="11">
        <v>176</v>
      </c>
      <c r="D37" s="11">
        <v>161</v>
      </c>
      <c r="E37" s="11">
        <v>169</v>
      </c>
      <c r="F37" s="11">
        <v>173</v>
      </c>
      <c r="G37" s="11">
        <v>178</v>
      </c>
      <c r="H37" s="11">
        <f t="shared" si="6"/>
        <v>857</v>
      </c>
      <c r="I37" s="12">
        <f t="shared" si="7"/>
        <v>171.4</v>
      </c>
    </row>
    <row r="38" spans="1:13" ht="15.75" x14ac:dyDescent="0.25">
      <c r="A38" s="19" t="s">
        <v>147</v>
      </c>
      <c r="B38" s="19" t="s">
        <v>148</v>
      </c>
      <c r="C38" s="11">
        <v>177</v>
      </c>
      <c r="D38" s="67">
        <v>188</v>
      </c>
      <c r="E38" s="11">
        <v>185</v>
      </c>
      <c r="F38" s="11">
        <v>180</v>
      </c>
      <c r="G38" s="11">
        <v>181</v>
      </c>
      <c r="H38" s="11">
        <f t="shared" si="6"/>
        <v>911</v>
      </c>
      <c r="I38" s="12">
        <f t="shared" si="7"/>
        <v>182.2</v>
      </c>
      <c r="L38" s="4"/>
      <c r="M38" s="4"/>
    </row>
    <row r="39" spans="1:13" ht="15" x14ac:dyDescent="0.2">
      <c r="A39" s="19" t="s">
        <v>16</v>
      </c>
      <c r="B39" s="19" t="s">
        <v>3</v>
      </c>
      <c r="C39" s="11">
        <v>177</v>
      </c>
      <c r="D39" s="11">
        <v>178</v>
      </c>
      <c r="E39" s="11">
        <v>160</v>
      </c>
      <c r="F39" s="11">
        <v>171</v>
      </c>
      <c r="G39" s="11">
        <v>157</v>
      </c>
      <c r="H39" s="11">
        <f t="shared" si="6"/>
        <v>843</v>
      </c>
      <c r="I39" s="12">
        <f t="shared" si="7"/>
        <v>168.6</v>
      </c>
      <c r="L39" s="4"/>
      <c r="M39" s="4"/>
    </row>
    <row r="40" spans="1:13" ht="15" x14ac:dyDescent="0.2">
      <c r="A40" s="19" t="s">
        <v>101</v>
      </c>
      <c r="B40" s="116" t="s">
        <v>102</v>
      </c>
      <c r="C40" s="11">
        <v>177</v>
      </c>
      <c r="D40" s="11">
        <v>178</v>
      </c>
      <c r="E40" s="11">
        <v>175</v>
      </c>
      <c r="F40" s="11">
        <v>180</v>
      </c>
      <c r="G40" s="11">
        <v>171</v>
      </c>
      <c r="H40" s="11">
        <f t="shared" si="6"/>
        <v>881</v>
      </c>
      <c r="I40" s="12">
        <f t="shared" si="7"/>
        <v>176.2</v>
      </c>
      <c r="L40" s="4"/>
      <c r="M40" s="4"/>
    </row>
    <row r="41" spans="1:13" ht="15.75" x14ac:dyDescent="0.25">
      <c r="A41" s="19" t="s">
        <v>149</v>
      </c>
      <c r="B41" s="19" t="s">
        <v>150</v>
      </c>
      <c r="C41" s="11">
        <v>169</v>
      </c>
      <c r="D41" s="11">
        <v>163</v>
      </c>
      <c r="E41" s="67">
        <v>187</v>
      </c>
      <c r="F41" s="67">
        <v>189</v>
      </c>
      <c r="G41" s="67">
        <v>186</v>
      </c>
      <c r="H41" s="11">
        <f t="shared" si="6"/>
        <v>894</v>
      </c>
      <c r="I41" s="12">
        <f t="shared" si="7"/>
        <v>178.8</v>
      </c>
      <c r="L41" s="4"/>
      <c r="M41" s="4"/>
    </row>
    <row r="42" spans="1:13" ht="15" x14ac:dyDescent="0.2">
      <c r="A42" s="19" t="s">
        <v>8</v>
      </c>
      <c r="B42" s="19" t="s">
        <v>9</v>
      </c>
      <c r="C42" s="11">
        <v>173</v>
      </c>
      <c r="D42" s="11">
        <v>178</v>
      </c>
      <c r="E42" s="11">
        <v>177</v>
      </c>
      <c r="F42" s="11">
        <v>184</v>
      </c>
      <c r="G42" s="11">
        <v>182</v>
      </c>
      <c r="H42" s="11">
        <f t="shared" si="6"/>
        <v>894</v>
      </c>
      <c r="I42" s="12">
        <f t="shared" si="7"/>
        <v>178.8</v>
      </c>
      <c r="L42" s="4"/>
      <c r="M42" s="4"/>
    </row>
    <row r="43" spans="1:13" ht="16.149999999999999" customHeight="1" x14ac:dyDescent="0.2">
      <c r="A43" s="19" t="s">
        <v>72</v>
      </c>
      <c r="B43" s="19" t="s">
        <v>73</v>
      </c>
      <c r="C43" s="11">
        <v>175</v>
      </c>
      <c r="D43" s="11">
        <v>177</v>
      </c>
      <c r="E43" s="11">
        <v>183</v>
      </c>
      <c r="F43" s="11">
        <v>173</v>
      </c>
      <c r="G43" s="11">
        <v>175</v>
      </c>
      <c r="H43" s="11">
        <f t="shared" si="6"/>
        <v>883</v>
      </c>
      <c r="I43" s="12">
        <f t="shared" si="7"/>
        <v>176.6</v>
      </c>
      <c r="L43" s="4"/>
      <c r="M43" s="4"/>
    </row>
    <row r="44" spans="1:13" ht="13.5" customHeight="1" x14ac:dyDescent="0.2">
      <c r="A44" s="90"/>
      <c r="B44" s="90"/>
      <c r="C44" s="7">
        <f t="shared" ref="C44:H44" si="8">SUM(C36:C43)</f>
        <v>1406</v>
      </c>
      <c r="D44" s="7">
        <f t="shared" si="8"/>
        <v>1407</v>
      </c>
      <c r="E44" s="7">
        <f t="shared" si="8"/>
        <v>1422</v>
      </c>
      <c r="F44" s="7">
        <f t="shared" si="8"/>
        <v>1437</v>
      </c>
      <c r="G44" s="7">
        <f t="shared" si="8"/>
        <v>1415</v>
      </c>
      <c r="H44" s="7">
        <f t="shared" si="8"/>
        <v>7087</v>
      </c>
      <c r="I44" s="101"/>
      <c r="L44" s="4"/>
      <c r="M44" s="4"/>
    </row>
    <row r="45" spans="1:13" ht="16.149999999999999" customHeight="1" x14ac:dyDescent="0.2">
      <c r="A45" s="90"/>
      <c r="B45" s="90"/>
      <c r="C45" s="7"/>
      <c r="D45" s="7"/>
      <c r="E45" s="7"/>
      <c r="F45" s="104" t="s">
        <v>134</v>
      </c>
      <c r="G45" s="103"/>
      <c r="H45" s="103"/>
      <c r="I45" s="102"/>
      <c r="L45" s="4"/>
      <c r="M45" s="4"/>
    </row>
    <row r="46" spans="1:13" ht="13.5" customHeight="1" x14ac:dyDescent="0.2">
      <c r="A46" s="31" t="s">
        <v>26</v>
      </c>
      <c r="B46" s="32"/>
      <c r="C46" s="21"/>
      <c r="D46" s="21"/>
      <c r="L46" s="4"/>
      <c r="M46" s="4"/>
    </row>
    <row r="47" spans="1:13" x14ac:dyDescent="0.2">
      <c r="A47" s="99"/>
      <c r="B47" s="82"/>
    </row>
    <row r="48" spans="1:13" x14ac:dyDescent="0.2">
      <c r="A48" s="119" t="s">
        <v>95</v>
      </c>
      <c r="B48" s="120" t="s">
        <v>121</v>
      </c>
      <c r="C48" s="117" t="s">
        <v>140</v>
      </c>
      <c r="D48" s="118"/>
      <c r="E48" s="118" t="s">
        <v>141</v>
      </c>
      <c r="F48" s="121" t="s">
        <v>144</v>
      </c>
      <c r="G48" s="120"/>
      <c r="H48" s="118" t="s">
        <v>145</v>
      </c>
    </row>
    <row r="49" spans="1:13" x14ac:dyDescent="0.2">
      <c r="A49" s="122" t="s">
        <v>123</v>
      </c>
      <c r="B49" s="120" t="s">
        <v>124</v>
      </c>
      <c r="C49" s="121" t="s">
        <v>107</v>
      </c>
      <c r="D49" s="120"/>
      <c r="E49" s="120" t="s">
        <v>108</v>
      </c>
      <c r="F49" s="121" t="s">
        <v>70</v>
      </c>
      <c r="G49" s="121"/>
      <c r="H49" s="120" t="s">
        <v>122</v>
      </c>
      <c r="M49" s="66"/>
    </row>
    <row r="50" spans="1:13" x14ac:dyDescent="0.2">
      <c r="A50" s="123" t="s">
        <v>126</v>
      </c>
      <c r="B50" s="120" t="s">
        <v>127</v>
      </c>
      <c r="C50" s="117" t="s">
        <v>87</v>
      </c>
      <c r="D50" s="118"/>
      <c r="E50" s="118" t="s">
        <v>154</v>
      </c>
      <c r="F50" s="121" t="s">
        <v>151</v>
      </c>
      <c r="G50" s="120"/>
      <c r="H50" s="120" t="s">
        <v>152</v>
      </c>
      <c r="I50"/>
    </row>
    <row r="51" spans="1:13" x14ac:dyDescent="0.2">
      <c r="F51"/>
      <c r="G51"/>
      <c r="H51"/>
      <c r="I51"/>
    </row>
    <row r="52" spans="1:13" x14ac:dyDescent="0.2">
      <c r="F52" s="22"/>
      <c r="G52" s="28"/>
      <c r="H52"/>
      <c r="I52"/>
    </row>
  </sheetData>
  <pageMargins left="0.23622047244094491" right="0.23622047244094491" top="0.55118110236220474" bottom="0.55118110236220474" header="0.31496062992125984" footer="0"/>
  <pageSetup paperSize="9" orientation="portrait" horizontalDpi="4294967293" verticalDpi="300" r:id="rId1"/>
  <headerFooter alignWithMargins="0">
    <oddHeader>&amp;L&amp;16MMMS&amp;C&amp;16&amp;K00B050 &amp;K0000002022 SpS Wolfacker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Resultate SpS Wo 1 - 2017-19</vt:lpstr>
      <vt:lpstr>Resultate SpS Wo 2 - 2017-19</vt:lpstr>
      <vt:lpstr>Resultate SpS Wo 3 - 2017-19</vt:lpstr>
      <vt:lpstr>Resultate 2016, SpSWo 1+2+3</vt:lpstr>
      <vt:lpstr>Resultate 2017, SpSWo 1+2+3</vt:lpstr>
      <vt:lpstr>Resultate 2018, SpSWo 1+2+3 </vt:lpstr>
      <vt:lpstr>Resultate 2019 1+2+3</vt:lpstr>
      <vt:lpstr> Resultate 2021 1+2</vt:lpstr>
      <vt:lpstr> Resultate 2022 1+2+3</vt:lpstr>
      <vt:lpstr>  2023 1+2</vt:lpstr>
      <vt:lpstr> Jahrg. + Liz.Nrn.</vt:lpstr>
      <vt:lpstr>Tabelle2</vt:lpstr>
      <vt:lpstr>Tabelle1</vt:lpstr>
    </vt:vector>
  </TitlesOfParts>
  <Company>Familie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hjutzeler</cp:lastModifiedBy>
  <cp:lastPrinted>2023-09-30T17:52:20Z</cp:lastPrinted>
  <dcterms:created xsi:type="dcterms:W3CDTF">2007-05-19T06:20:41Z</dcterms:created>
  <dcterms:modified xsi:type="dcterms:W3CDTF">2023-09-30T18:12:38Z</dcterms:modified>
</cp:coreProperties>
</file>